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mainsv\02-2財政課\bp time 201504061158\03財政係\210401（財務_財政公表_諸務）\財政状況資料集【Ｈ22決算より】\令和２年度財政状況資料集\"/>
    </mc:Choice>
  </mc:AlternateContent>
  <xr:revisionPtr revIDLastSave="0" documentId="13_ncr:1_{AA21FB3D-CCA0-4EE9-AE5C-7FE68BDD8374}" xr6:coauthVersionLast="36" xr6:coauthVersionMax="36" xr10:uidLastSave="{00000000-0000-0000-0000-000000000000}"/>
  <bookViews>
    <workbookView xWindow="0" yWindow="0" windowWidth="15360" windowHeight="7632" tabRatio="9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BW40" i="10" s="1"/>
  <c r="BW41" i="10" s="1"/>
  <c r="BW42" i="10" s="1"/>
  <c r="BE34" i="10"/>
  <c r="C34" i="10"/>
  <c r="C35" i="10" s="1"/>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<sst xmlns="http://schemas.openxmlformats.org/spreadsheetml/2006/main" count="1099" uniqueCount="602">
  <si>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</si>
  <si>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</si>
  <si>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</si>
  <si>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</si>
  <si>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</si>
  <si>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</si>
  <si>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</si>
  <si>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</si>
  <si>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</si>
  <si>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</si>
  <si>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</si>
  <si>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</si>
  <si>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</si>
  <si>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</si>
  <si>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</si>
  <si>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</si>
  <si>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</si>
  <si>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</si>
  <si>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</si>
  <si>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</si>
  <si>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</si>
  <si>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</si>
  <si>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</si>
  <si>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</si>
  <si>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</si>
  <si>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</si>
  <si>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</si>
  <si>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</si>
  <si>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</si>
  <si>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</si>
  <si>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</si>
  <si>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</si>
  <si>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</si>
  <si>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</si>
  <si>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</si>
  <si>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</si>
  <si>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</si>
  <si>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</si>
  <si>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</si>
  <si>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</si>
  <si>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</si>
  <si>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</si>
  <si>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</si>
  <si>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</si>
  <si>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</si>
  <si>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</si>
  <si>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</si>
  <si>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</si>
  <si>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</si>
  <si>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</si>
  <si>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</si>
  <si>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</si>
  <si>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</si>
  <si>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</si>
  <si>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</si>
  <si>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</si>
  <si>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</si>
  <si>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</si>
  <si>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</si>
  <si>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</si>
  <si>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</si>
  <si>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</si>
  <si>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</si>
  <si>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</si>
  <si>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</si>
  <si>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</si>
  <si>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</si>
  <si>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</si>
  <si>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</si>
  <si>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</si>
  <si>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</si>
  <si>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</si>
  <si>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</si>
  <si>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</si>
  <si>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</si>
  <si>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</si>
  <si>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</si>
  <si>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</si>
  <si>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</si>
  <si>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</si>
  <si>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</si>
  <si>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</si>
  <si>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</si>
  <si>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</si>
  <si>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</si>
  <si>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</si>
  <si>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</si>
  <si>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</si>
  <si>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</si>
  <si>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</si>
  <si>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</si>
  <si>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</si>
  <si>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</si>
  <si>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</si>
  <si>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</si>
  <si>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</si>
  <si>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</si>
  <si>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</si>
  <si>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</si>
  <si>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</si>
  <si>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</si>
  <si>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</si>
  <si>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</si>
  <si>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</si>
  <si>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</si>
  <si>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</si>
  <si>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</si>
  <si>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</si>
  <si>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</si>
  <si>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</si>
  <si>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</si>
  <si>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</si>
  <si>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</si>
  <si>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</si>
  <si>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</si>
  <si>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</si>
  <si>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</si>
  <si>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</si>
  <si>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</si>
  <si>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</si>
  <si>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</si>
  <si>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</si>
  <si>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</si>
  <si>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</si>
  <si>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</si>
  <si>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</si>
  <si>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</si>
  <si>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</si>
  <si>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</si>
  <si>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</si>
  <si>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</si>
  <si>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</si>
  <si>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</si>
  <si>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</si>
  <si>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</si>
  <si>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</si>
  <si>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</si>
  <si>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</si>
  <si>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</si>
  <si>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</si>
  <si>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</si>
  <si>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</si>
  <si>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</si>
  <si>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</si>
  <si>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</si>
  <si>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</si>
  <si>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</si>
  <si>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</si>
  <si>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</si>
  <si>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</si>
  <si>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</si>
  <si>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</si>
  <si>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</si>
  <si>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</si>
  <si>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</si>
  <si>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</si>
  <si>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</si>
  <si>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</si>
  <si>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</si>
  <si>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</si>
  <si>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</si>
  <si>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</si>
  <si>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</si>
  <si>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</si>
  <si>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</si>
  <si>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</si>
  <si>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</si>
  <si>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</si>
  <si>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</si>
  <si>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</si>
  <si>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</si>
  <si>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</si>
  <si>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</si>
  <si>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</si>
  <si>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</si>
  <si>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</si>
  <si>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</si>
  <si>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</si>
  <si>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</si>
  <si>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</si>
  <si>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</si>
  <si>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</si>
  <si>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</si>
  <si>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</si>
  <si>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</si>
  <si>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</si>
  <si>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</si>
  <si>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</si>
  <si>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</si>
  <si>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</si>
  <si>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</si>
  <si>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</si>
  <si>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</si>
  <si>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</si>
  <si>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</si>
  <si>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</si>
  <si>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</si>
  <si>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</si>
  <si>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</si>
  <si>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</si>
  <si>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</si>
  <si>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</si>
  <si>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</si>
  <si>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</si>
  <si>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</si>
  <si>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</si>
  <si>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</si>
  <si>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</si>
  <si>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</si>
  <si>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</si>
  <si>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</si>
  <si>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</si>
  <si>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</si>
  <si>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</si>
  <si>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</si>
  <si>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</si>
  <si>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</si>
  <si>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山形県南陽市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</si>
  <si>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</si>
  <si>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</si>
  <si>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</si>
  <si>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</si>
  <si>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</si>
  <si>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</si>
  <si>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</si>
  <si>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</si>
  <si>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</si>
  <si>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</si>
  <si>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</si>
  <si>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</si>
  <si>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</si>
  <si>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</si>
  <si>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</si>
  <si>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</si>
  <si>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</si>
  <si>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</si>
  <si>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</si>
  <si>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</si>
  <si>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</si>
  <si>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</si>
  <si>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</si>
  <si>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</si>
  <si>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</si>
  <si>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</si>
  <si>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</si>
  <si>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</si>
  <si>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</si>
  <si>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</si>
  <si>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</si>
  <si>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</si>
  <si>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</si>
  <si>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</si>
  <si>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</si>
  <si>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</si>
  <si>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</si>
  <si>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</si>
  <si>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</si>
  <si>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</si>
  <si>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</si>
  <si>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</si>
  <si>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</si>
  <si>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</si>
  <si>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</si>
  <si>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</si>
  <si>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</si>
  <si>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</si>
  <si>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</si>
  <si>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</si>
  <si>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</si>
  <si>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</si>
  <si>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</si>
  <si>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</si>
  <si>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</si>
  <si>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</si>
  <si>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</si>
  <si>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</si>
  <si>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</si>
  <si>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</si>
  <si>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</si>
  <si>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</si>
  <si>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</si>
  <si>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</si>
  <si>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</si>
  <si>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</si>
  <si>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</si>
  <si>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</si>
  <si>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</si>
  <si>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</si>
  <si>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</si>
  <si>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</si>
  <si>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</si>
  <si>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</si>
  <si>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</si>
  <si>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</si>
  <si>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</si>
  <si>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</si>
  <si>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</si>
  <si>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</si>
  <si>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</si>
  <si>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</si>
  <si>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</si>
  <si>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</si>
  <si>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</si>
  <si>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</si>
  <si>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</si>
  <si>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</si>
  <si>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</si>
  <si>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</si>
  <si>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</si>
  <si>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</si>
  <si>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</si>
  <si>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</si>
  <si>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</si>
  <si>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</si>
  <si>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</si>
  <si>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</si>
  <si>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</si>
  <si>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</si>
  <si>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</si>
  <si>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</si>
  <si>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</si>
  <si>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</si>
  <si>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</si>
  <si>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</si>
  <si>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</si>
  <si>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</si>
  <si>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</si>
  <si>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</si>
  <si>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</si>
  <si>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</si>
  <si>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</si>
  <si>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</si>
  <si>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</si>
  <si>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</si>
  <si>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</si>
  <si>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</si>
  <si>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</si>
  <si>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</si>
  <si>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</si>
  <si>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</si>
  <si>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</si>
  <si>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</si>
  <si>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</si>
  <si>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</si>
  <si>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</si>
  <si>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</si>
  <si>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</si>
  <si>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</si>
  <si>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</si>
  <si>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</si>
  <si>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</si>
  <si>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</si>
  <si>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</si>
  <si>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</si>
  <si>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</si>
  <si>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</si>
  <si>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</si>
  <si>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</si>
  <si>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</si>
  <si>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</si>
  <si>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</si>
  <si>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</si>
  <si>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</si>
  <si>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</si>
  <si>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</si>
  <si>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</si>
  <si>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</si>
  <si>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</si>
  <si>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</si>
  <si>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</si>
  <si>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</si>
  <si>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</si>
  <si>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山形県南陽市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</si>
  <si>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</si>
  <si>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</si>
  <si>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</si>
  <si>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</si>
  <si>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</si>
  <si>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</si>
  <si>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</si>
  <si>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</si>
  <si>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</si>
  <si>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</si>
  <si>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</si>
  <si>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</si>
  <si>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</si>
  <si>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</si>
  <si>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</si>
  <si>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</si>
  <si>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</si>
  <si>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</si>
  <si>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</si>
  <si>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</si>
  <si>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</si>
  <si>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</si>
  <si>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</si>
  <si>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</si>
  <si>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</si>
  <si>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</si>
  <si>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</si>
  <si>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</si>
  <si>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</si>
  <si>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</si>
  <si>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</si>
  <si>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</si>
  <si>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</si>
  <si>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</si>
  <si>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</si>
  <si>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</si>
  <si>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</si>
  <si>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</si>
  <si>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</si>
  <si>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</si>
  <si>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</si>
  <si>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</si>
  <si>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</si>
  <si>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</si>
  <si>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</si>
  <si>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</si>
  <si>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</si>
  <si>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</si>
  <si>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</si>
  <si>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</si>
  <si>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</si>
  <si>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</si>
  <si>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</si>
  <si>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</si>
  <si>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</si>
  <si>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</si>
  <si>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</si>
  <si>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</si>
  <si>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</si>
  <si>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</si>
  <si>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</si>
  <si>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</si>
  <si>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</si>
  <si>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</si>
  <si>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</si>
  <si>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</si>
  <si>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</si>
  <si>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</si>
  <si>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</si>
  <si>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</si>
  <si>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</si>
  <si>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</si>
  <si>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</si>
  <si>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</si>
  <si>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</si>
  <si>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</si>
  <si>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</si>
  <si>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</si>
  <si>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</si>
  <si>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</si>
  <si>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</si>
  <si>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</si>
  <si>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</si>
  <si>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</si>
  <si>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</si>
  <si>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</si>
  <si>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</si>
  <si>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</si>
  <si>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</si>
  <si>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</si>
  <si>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</si>
  <si>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</si>
  <si>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</si>
  <si>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</si>
  <si>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</si>
  <si>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</si>
  <si>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</si>
  <si>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</si>
  <si>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</si>
  <si>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</si>
  <si>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</si>
  <si>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</si>
  <si>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</si>
  <si>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</si>
  <si>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</si>
  <si>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</si>
  <si>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</si>
  <si>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</si>
  <si>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</si>
  <si>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</si>
  <si>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</si>
  <si>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</si>
  <si>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</si>
  <si>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</si>
  <si>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</si>
  <si>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</si>
  <si>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</si>
  <si>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</si>
  <si>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</si>
  <si>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</si>
  <si>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</si>
  <si>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</si>
  <si>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</si>
  <si>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</si>
  <si>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</si>
  <si>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</si>
  <si>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</si>
  <si>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</si>
  <si>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</si>
  <si>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</si>
  <si>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</si>
  <si>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</si>
  <si>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</si>
  <si>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</si>
  <si>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</si>
  <si>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</si>
  <si>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</si>
  <si>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</si>
  <si>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</si>
  <si>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</si>
  <si>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</si>
  <si>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</si>
  <si>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</si>
  <si>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</si>
  <si>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</si>
  <si>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</si>
  <si>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</si>
  <si>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</si>
  <si>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</si>
  <si>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</si>
  <si>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</si>
  <si>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</si>
  <si>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</si>
  <si>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</si>
  <si>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</si>
  <si>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</si>
  <si>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</si>
  <si>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</si>
  <si>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</si>
  <si>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</si>
  <si>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</si>
  <si>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</si>
  <si>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</si>
  <si>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</si>
  <si>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</si>
  <si>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</si>
  <si>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</si>
  <si>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</si>
  <si>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</si>
  <si>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</si>
  <si>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</si>
  <si>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</si>
  <si>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</si>
  <si>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</si>
  <si>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</si>
  <si>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</si>
  <si>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</si>
  <si>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</si>
  <si>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</si>
  <si>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</si>
  <si>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</si>
  <si>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</si>
  <si>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</si>
  <si>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</si>
  <si>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</si>
  <si>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</si>
  <si>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</si>
  <si>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</si>
  <si>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</si>
  <si>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</si>
  <si>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</si>
  <si>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</si>
  <si>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</si>
  <si>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</si>
  <si>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</si>
  <si>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</si>
  <si>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1.69</t>
  </si>
  <si>
    <t>▲ 2.68</t>
  </si>
  <si>
    <t>▲ 3.12</t>
  </si>
  <si>
    <t>一般会計</t>
  </si>
  <si>
    <t>水道事業会計</t>
  </si>
  <si>
    <t>介護保険特別会計</t>
  </si>
  <si>
    <t>下水道事業会計</t>
  </si>
  <si>
    <t>国民健康保険特別会計</t>
  </si>
  <si>
    <t>後期高齢者医療特別会計</t>
  </si>
  <si>
    <t>育英事業特別会計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</si>
  <si>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</si>
  <si>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</si>
  <si>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</si>
  <si>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</si>
  <si>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</si>
  <si>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</si>
  <si>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</si>
  <si>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</si>
  <si>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</si>
  <si>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置賜広域行政事務組合</t>
    <phoneticPr fontId="2"/>
  </si>
  <si>
    <t>置賜広域病院企業団</t>
    <phoneticPr fontId="2"/>
  </si>
  <si>
    <t>山形県市町村職員退職手当組合</t>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</si>
  <si>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</si>
  <si>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</si>
  <si>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山形県消防補償等組合</t>
    <phoneticPr fontId="2"/>
  </si>
  <si>
    <t>山形県自治会館管理組合</t>
    <phoneticPr fontId="2"/>
  </si>
  <si>
    <t>山形県市町村交通災害共済組合</t>
    <phoneticPr fontId="2"/>
  </si>
  <si>
    <t>松川堰組合</t>
    <phoneticPr fontId="2"/>
  </si>
  <si>
    <t>ハイジアパーク南陽</t>
    <rPh sb="7" eb="9">
      <t>ナンヨウ</t>
    </rPh>
    <phoneticPr fontId="2"/>
  </si>
  <si>
    <t>南陽市土地開発公社</t>
    <rPh sb="0" eb="3">
      <t>ナンヨウシ</t>
    </rPh>
    <rPh sb="3" eb="5">
      <t>トチ</t>
    </rPh>
    <rPh sb="5" eb="7">
      <t>カイハツ</t>
    </rPh>
    <rPh sb="7" eb="9">
      <t>コウシャ</t>
    </rPh>
    <phoneticPr fontId="2"/>
  </si>
  <si>
    <t>山形鉄道</t>
    <rPh sb="0" eb="4">
      <t>ヤマガタテツドウ</t>
    </rPh>
    <phoneticPr fontId="2"/>
  </si>
  <si>
    <t>▲106</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</si>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</sst>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74E7-4666-AB6D-19135E9D07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24365</c:v>
                </c:pt>
                <c:pt idx="1">
                  <c:v>30923</c:v>
                </c:pt>
                <c:pt idx="2">
                  <c:v>50149</c:v>
                </c:pt>
                <c:pt idx="3">
                  <c:v>49759</c:v>
                </c:pt>
                <c:pt idx="4">
                  <c:v>36389</c:v>
                </c:pt>
              </c:numCache>
            </c:numRef>
          </c:val>
          <c:smooth val="0"/>
          <c:extLst>
            <c:ext xmlns:c16="http://schemas.microsoft.com/office/drawing/2014/chart" uri="{C3380CC4-5D6E-409C-BE32-E72D297353CC}">
              <c16:uniqueId val="{00000001-74E7-4666-AB6D-19135E9D07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8.9700000000000006</c:v>
                </c:pt>
                <c:pt idx="1">
                  <c:v>11.79</c:v>
                </c:pt>
                <c:pt idx="2">
                  <c:v>11.47</c:v>
                </c:pt>
                <c:pt idx="3">
                  <c:v>11.98</c:v>
                </c:pt>
                <c:pt idx="4">
                  <c:v>9.64</c:v>
                </c:pt>
              </c:numCache>
            </c:numRef>
          </c:val>
          <c:extLst>
            <c:ext xmlns:c16="http://schemas.microsoft.com/office/drawing/2014/chart" uri="{C3380CC4-5D6E-409C-BE32-E72D297353CC}">
              <c16:uniqueId val="{00000000-41CC-430C-90EE-33B741A0E2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18.34</c:v>
                </c:pt>
                <c:pt idx="1">
                  <c:v>14</c:v>
                </c:pt>
                <c:pt idx="2">
                  <c:v>12.58</c:v>
                </c:pt>
                <c:pt idx="3">
                  <c:v>9.83</c:v>
                </c:pt>
                <c:pt idx="4">
                  <c:v>7.98</c:v>
                </c:pt>
              </c:numCache>
            </c:numRef>
          </c:val>
          <c:extLst>
            <c:ext xmlns:c16="http://schemas.microsoft.com/office/drawing/2014/chart" uri="{C3380CC4-5D6E-409C-BE32-E72D297353CC}">
              <c16:uniqueId val="{00000001-41CC-430C-90EE-33B741A0E2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4.8899999999999997</c:v>
                </c:pt>
                <c:pt idx="1">
                  <c:v>-1.47</c:v>
                </c:pt>
                <c:pt idx="2">
                  <c:v>-1.69</c:v>
                </c:pt>
                <c:pt idx="3">
                  <c:v>-2.68</c:v>
                </c:pt>
                <c:pt idx="4">
                  <c:v>-3.12</c:v>
                </c:pt>
              </c:numCache>
            </c:numRef>
          </c:val>
          <c:smooth val="0"/>
          <c:extLst>
            <c:ext xmlns:c16="http://schemas.microsoft.com/office/drawing/2014/chart" uri="{C3380CC4-5D6E-409C-BE32-E72D297353CC}">
              <c16:uniqueId val="{00000002-41CC-430C-90EE-33B741A0E2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78-4189-B653-07768B797D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78-4189-B653-07768B797D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78-4189-B653-07768B797DDE}"/>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0.14000000000000001</c:v>
                </c:pt>
                <c:pt idx="4">
                  <c:v>#N/A</c:v>
                </c:pt>
                <c:pt idx="5">
                  <c:v>0.02</c:v>
                </c:pt>
                <c:pt idx="6">
                  <c:v>#N/A</c:v>
                </c:pt>
                <c:pt idx="7">
                  <c:v>7.0000000000000007E-2</c:v>
                </c:pt>
                <c:pt idx="8">
                  <c:v>#N/A</c:v>
                </c:pt>
                <c:pt idx="9">
                  <c:v>0.03</c:v>
                </c:pt>
              </c:numCache>
            </c:numRef>
          </c:val>
          <c:extLst>
            <c:ext xmlns:c16="http://schemas.microsoft.com/office/drawing/2014/chart" uri="{C3380CC4-5D6E-409C-BE32-E72D297353CC}">
              <c16:uniqueId val="{00000003-E278-4189-B653-07768B797D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0.16</c:v>
                </c:pt>
                <c:pt idx="8">
                  <c:v>#N/A</c:v>
                </c:pt>
                <c:pt idx="9">
                  <c:v>0.13</c:v>
                </c:pt>
              </c:numCache>
            </c:numRef>
          </c:val>
          <c:extLst>
            <c:ext xmlns:c16="http://schemas.microsoft.com/office/drawing/2014/chart" uri="{C3380CC4-5D6E-409C-BE32-E72D297353CC}">
              <c16:uniqueId val="{00000004-E278-4189-B653-07768B797DD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2.91</c:v>
                </c:pt>
                <c:pt idx="2">
                  <c:v>#N/A</c:v>
                </c:pt>
                <c:pt idx="3">
                  <c:v>2.99</c:v>
                </c:pt>
                <c:pt idx="4">
                  <c:v>#N/A</c:v>
                </c:pt>
                <c:pt idx="5">
                  <c:v>2.69</c:v>
                </c:pt>
                <c:pt idx="6">
                  <c:v>#N/A</c:v>
                </c:pt>
                <c:pt idx="7">
                  <c:v>1.84</c:v>
                </c:pt>
                <c:pt idx="8">
                  <c:v>#N/A</c:v>
                </c:pt>
                <c:pt idx="9">
                  <c:v>0.89</c:v>
                </c:pt>
              </c:numCache>
            </c:numRef>
          </c:val>
          <c:extLst>
            <c:ext xmlns:c16="http://schemas.microsoft.com/office/drawing/2014/chart" uri="{C3380CC4-5D6E-409C-BE32-E72D297353CC}">
              <c16:uniqueId val="{00000005-E278-4189-B653-07768B797DD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3.03</c:v>
                </c:pt>
                <c:pt idx="2">
                  <c:v>#N/A</c:v>
                </c:pt>
                <c:pt idx="3">
                  <c:v>2.82</c:v>
                </c:pt>
                <c:pt idx="4">
                  <c:v>#N/A</c:v>
                </c:pt>
                <c:pt idx="5">
                  <c:v>3.15</c:v>
                </c:pt>
                <c:pt idx="6">
                  <c:v>#N/A</c:v>
                </c:pt>
                <c:pt idx="7">
                  <c:v>3.05</c:v>
                </c:pt>
                <c:pt idx="8">
                  <c:v>#N/A</c:v>
                </c:pt>
                <c:pt idx="9">
                  <c:v>1.17</c:v>
                </c:pt>
              </c:numCache>
            </c:numRef>
          </c:val>
          <c:extLst>
            <c:ext xmlns:c16="http://schemas.microsoft.com/office/drawing/2014/chart" uri="{C3380CC4-5D6E-409C-BE32-E72D297353CC}">
              <c16:uniqueId val="{00000006-E278-4189-B653-07768B797D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1.47</c:v>
                </c:pt>
                <c:pt idx="2">
                  <c:v>#N/A</c:v>
                </c:pt>
                <c:pt idx="3">
                  <c:v>1.4</c:v>
                </c:pt>
                <c:pt idx="4">
                  <c:v>#N/A</c:v>
                </c:pt>
                <c:pt idx="5">
                  <c:v>2.14</c:v>
                </c:pt>
                <c:pt idx="6">
                  <c:v>#N/A</c:v>
                </c:pt>
                <c:pt idx="7">
                  <c:v>1.77</c:v>
                </c:pt>
                <c:pt idx="8">
                  <c:v>#N/A</c:v>
                </c:pt>
                <c:pt idx="9">
                  <c:v>2.41</c:v>
                </c:pt>
              </c:numCache>
            </c:numRef>
          </c:val>
          <c:extLst>
            <c:ext xmlns:c16="http://schemas.microsoft.com/office/drawing/2014/chart" uri="{C3380CC4-5D6E-409C-BE32-E72D297353CC}">
              <c16:uniqueId val="{00000007-E278-4189-B653-07768B797D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10.14</c:v>
                </c:pt>
                <c:pt idx="2">
                  <c:v>#N/A</c:v>
                </c:pt>
                <c:pt idx="3">
                  <c:v>8.59</c:v>
                </c:pt>
                <c:pt idx="4">
                  <c:v>#N/A</c:v>
                </c:pt>
                <c:pt idx="5">
                  <c:v>8.98</c:v>
                </c:pt>
                <c:pt idx="6">
                  <c:v>#N/A</c:v>
                </c:pt>
                <c:pt idx="7">
                  <c:v>8.9600000000000009</c:v>
                </c:pt>
                <c:pt idx="8">
                  <c:v>#N/A</c:v>
                </c:pt>
                <c:pt idx="9">
                  <c:v>8.92</c:v>
                </c:pt>
              </c:numCache>
            </c:numRef>
          </c:val>
          <c:extLst>
            <c:ext xmlns:c16="http://schemas.microsoft.com/office/drawing/2014/chart" uri="{C3380CC4-5D6E-409C-BE32-E72D297353CC}">
              <c16:uniqueId val="{00000008-E278-4189-B653-07768B797D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8.86</c:v>
                </c:pt>
                <c:pt idx="2">
                  <c:v>#N/A</c:v>
                </c:pt>
                <c:pt idx="3">
                  <c:v>11.64</c:v>
                </c:pt>
                <c:pt idx="4">
                  <c:v>#N/A</c:v>
                </c:pt>
                <c:pt idx="5">
                  <c:v>11.44</c:v>
                </c:pt>
                <c:pt idx="6">
                  <c:v>#N/A</c:v>
                </c:pt>
                <c:pt idx="7">
                  <c:v>11.91</c:v>
                </c:pt>
                <c:pt idx="8">
                  <c:v>#N/A</c:v>
                </c:pt>
                <c:pt idx="9">
                  <c:v>9.6</c:v>
                </c:pt>
              </c:numCache>
            </c:numRef>
          </c:val>
          <c:extLst>
            <c:ext xmlns:c16="http://schemas.microsoft.com/office/drawing/2014/chart" uri="{C3380CC4-5D6E-409C-BE32-E72D297353CC}">
              <c16:uniqueId val="{00000009-E278-4189-B653-07768B797D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1364</c:v>
                </c:pt>
                <c:pt idx="5">
                  <c:v>1351</c:v>
                </c:pt>
                <c:pt idx="8">
                  <c:v>1308</c:v>
                </c:pt>
                <c:pt idx="11">
                  <c:v>1265</c:v>
                </c:pt>
                <c:pt idx="14">
                  <c:v>1236</c:v>
                </c:pt>
              </c:numCache>
            </c:numRef>
          </c:val>
          <c:extLst>
            <c:ext xmlns:c16="http://schemas.microsoft.com/office/drawing/2014/chart" uri="{C3380CC4-5D6E-409C-BE32-E72D297353CC}">
              <c16:uniqueId val="{00000000-E3E8-4B80-B418-3F2C156568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E8-4B80-B418-3F2C156568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10</c:v>
                </c:pt>
                <c:pt idx="6">
                  <c:v>10</c:v>
                </c:pt>
                <c:pt idx="9">
                  <c:v>10</c:v>
                </c:pt>
                <c:pt idx="12">
                  <c:v>36</c:v>
                </c:pt>
              </c:numCache>
            </c:numRef>
          </c:val>
          <c:extLst>
            <c:ext xmlns:c16="http://schemas.microsoft.com/office/drawing/2014/chart" uri="{C3380CC4-5D6E-409C-BE32-E72D297353CC}">
              <c16:uniqueId val="{00000002-E3E8-4B80-B418-3F2C156568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152</c:v>
                </c:pt>
                <c:pt idx="3">
                  <c:v>151</c:v>
                </c:pt>
                <c:pt idx="6">
                  <c:v>154</c:v>
                </c:pt>
                <c:pt idx="9">
                  <c:v>166</c:v>
                </c:pt>
                <c:pt idx="12">
                  <c:v>140</c:v>
                </c:pt>
              </c:numCache>
            </c:numRef>
          </c:val>
          <c:extLst>
            <c:ext xmlns:c16="http://schemas.microsoft.com/office/drawing/2014/chart" uri="{C3380CC4-5D6E-409C-BE32-E72D297353CC}">
              <c16:uniqueId val="{00000003-E3E8-4B80-B418-3F2C156568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595</c:v>
                </c:pt>
                <c:pt idx="3">
                  <c:v>612</c:v>
                </c:pt>
                <c:pt idx="6">
                  <c:v>579</c:v>
                </c:pt>
                <c:pt idx="9">
                  <c:v>571</c:v>
                </c:pt>
                <c:pt idx="12">
                  <c:v>548</c:v>
                </c:pt>
              </c:numCache>
            </c:numRef>
          </c:val>
          <c:extLst>
            <c:ext xmlns:c16="http://schemas.microsoft.com/office/drawing/2014/chart" uri="{C3380CC4-5D6E-409C-BE32-E72D297353CC}">
              <c16:uniqueId val="{00000004-E3E8-4B80-B418-3F2C156568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E8-4B80-B418-3F2C156568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E8-4B80-B418-3F2C156568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1416</c:v>
                </c:pt>
                <c:pt idx="3">
                  <c:v>1391</c:v>
                </c:pt>
                <c:pt idx="6">
                  <c:v>1382</c:v>
                </c:pt>
                <c:pt idx="9">
                  <c:v>1362</c:v>
                </c:pt>
                <c:pt idx="12">
                  <c:v>1367</c:v>
                </c:pt>
              </c:numCache>
            </c:numRef>
          </c:val>
          <c:extLst>
            <c:ext xmlns:c16="http://schemas.microsoft.com/office/drawing/2014/chart" uri="{C3380CC4-5D6E-409C-BE32-E72D297353CC}">
              <c16:uniqueId val="{00000007-E3E8-4B80-B418-3F2C156568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810</c:v>
                </c:pt>
                <c:pt idx="2">
                  <c:v>#N/A</c:v>
                </c:pt>
                <c:pt idx="3">
                  <c:v>#N/A</c:v>
                </c:pt>
                <c:pt idx="4">
                  <c:v>813</c:v>
                </c:pt>
                <c:pt idx="5">
                  <c:v>#N/A</c:v>
                </c:pt>
                <c:pt idx="6">
                  <c:v>#N/A</c:v>
                </c:pt>
                <c:pt idx="7">
                  <c:v>817</c:v>
                </c:pt>
                <c:pt idx="8">
                  <c:v>#N/A</c:v>
                </c:pt>
                <c:pt idx="9">
                  <c:v>#N/A</c:v>
                </c:pt>
                <c:pt idx="10">
                  <c:v>844</c:v>
                </c:pt>
                <c:pt idx="11">
                  <c:v>#N/A</c:v>
                </c:pt>
                <c:pt idx="12">
                  <c:v>#N/A</c:v>
                </c:pt>
                <c:pt idx="13">
                  <c:v>855</c:v>
                </c:pt>
                <c:pt idx="14">
                  <c:v>#N/A</c:v>
                </c:pt>
              </c:numCache>
            </c:numRef>
          </c:val>
          <c:smooth val="0"/>
          <c:extLst>
            <c:ext xmlns:c16="http://schemas.microsoft.com/office/drawing/2014/chart" uri="{C3380CC4-5D6E-409C-BE32-E72D297353CC}">
              <c16:uniqueId val="{00000008-E3E8-4B80-B418-3F2C156568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13306</c:v>
                </c:pt>
                <c:pt idx="5">
                  <c:v>12994</c:v>
                </c:pt>
                <c:pt idx="8">
                  <c:v>12675</c:v>
                </c:pt>
                <c:pt idx="11">
                  <c:v>12635</c:v>
                </c:pt>
                <c:pt idx="14">
                  <c:v>12391</c:v>
                </c:pt>
              </c:numCache>
            </c:numRef>
          </c:val>
          <c:extLst>
            <c:ext xmlns:c16="http://schemas.microsoft.com/office/drawing/2014/chart" uri="{C3380CC4-5D6E-409C-BE32-E72D297353CC}">
              <c16:uniqueId val="{00000000-8631-48C5-8B03-E6E643243E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1988</c:v>
                </c:pt>
                <c:pt idx="5">
                  <c:v>1875</c:v>
                </c:pt>
                <c:pt idx="8">
                  <c:v>1806</c:v>
                </c:pt>
                <c:pt idx="11">
                  <c:v>1723</c:v>
                </c:pt>
                <c:pt idx="14">
                  <c:v>1726</c:v>
                </c:pt>
              </c:numCache>
            </c:numRef>
          </c:val>
          <c:extLst>
            <c:ext xmlns:c16="http://schemas.microsoft.com/office/drawing/2014/chart" uri="{C3380CC4-5D6E-409C-BE32-E72D297353CC}">
              <c16:uniqueId val="{00000001-8631-48C5-8B03-E6E643243E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2628</c:v>
                </c:pt>
                <c:pt idx="5">
                  <c:v>2642</c:v>
                </c:pt>
                <c:pt idx="8">
                  <c:v>2508</c:v>
                </c:pt>
                <c:pt idx="11">
                  <c:v>2769</c:v>
                </c:pt>
                <c:pt idx="14">
                  <c:v>2868</c:v>
                </c:pt>
              </c:numCache>
            </c:numRef>
          </c:val>
          <c:extLst>
            <c:ext xmlns:c16="http://schemas.microsoft.com/office/drawing/2014/chart" uri="{C3380CC4-5D6E-409C-BE32-E72D297353CC}">
              <c16:uniqueId val="{00000002-8631-48C5-8B03-E6E643243E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31-48C5-8B03-E6E643243E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31-48C5-8B03-E6E643243E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31-48C5-8B03-E6E643243E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2314</c:v>
                </c:pt>
                <c:pt idx="3">
                  <c:v>2248</c:v>
                </c:pt>
                <c:pt idx="6">
                  <c:v>2131</c:v>
                </c:pt>
                <c:pt idx="9">
                  <c:v>2108</c:v>
                </c:pt>
                <c:pt idx="12">
                  <c:v>2201</c:v>
                </c:pt>
              </c:numCache>
            </c:numRef>
          </c:val>
          <c:extLst>
            <c:ext xmlns:c16="http://schemas.microsoft.com/office/drawing/2014/chart" uri="{C3380CC4-5D6E-409C-BE32-E72D297353CC}">
              <c16:uniqueId val="{00000006-8631-48C5-8B03-E6E643243E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1229</c:v>
                </c:pt>
                <c:pt idx="3">
                  <c:v>1233</c:v>
                </c:pt>
                <c:pt idx="6">
                  <c:v>1696</c:v>
                </c:pt>
                <c:pt idx="9">
                  <c:v>3108</c:v>
                </c:pt>
                <c:pt idx="12">
                  <c:v>3058</c:v>
                </c:pt>
              </c:numCache>
            </c:numRef>
          </c:val>
          <c:extLst>
            <c:ext xmlns:c16="http://schemas.microsoft.com/office/drawing/2014/chart" uri="{C3380CC4-5D6E-409C-BE32-E72D297353CC}">
              <c16:uniqueId val="{00000007-8631-48C5-8B03-E6E643243E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7146</c:v>
                </c:pt>
                <c:pt idx="3">
                  <c:v>6742</c:v>
                </c:pt>
                <c:pt idx="6">
                  <c:v>6407</c:v>
                </c:pt>
                <c:pt idx="9">
                  <c:v>5968</c:v>
                </c:pt>
                <c:pt idx="12">
                  <c:v>5699</c:v>
                </c:pt>
              </c:numCache>
            </c:numRef>
          </c:val>
          <c:extLst>
            <c:ext xmlns:c16="http://schemas.microsoft.com/office/drawing/2014/chart" uri="{C3380CC4-5D6E-409C-BE32-E72D297353CC}">
              <c16:uniqueId val="{00000008-8631-48C5-8B03-E6E643243E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84</c:v>
                </c:pt>
                <c:pt idx="3">
                  <c:v>75</c:v>
                </c:pt>
                <c:pt idx="6">
                  <c:v>67</c:v>
                </c:pt>
                <c:pt idx="9">
                  <c:v>509</c:v>
                </c:pt>
                <c:pt idx="12">
                  <c:v>478</c:v>
                </c:pt>
              </c:numCache>
            </c:numRef>
          </c:val>
          <c:extLst>
            <c:ext xmlns:c16="http://schemas.microsoft.com/office/drawing/2014/chart" uri="{C3380CC4-5D6E-409C-BE32-E72D297353CC}">
              <c16:uniqueId val="{00000009-8631-48C5-8B03-E6E643243E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16041</c:v>
                </c:pt>
                <c:pt idx="3">
                  <c:v>15642</c:v>
                </c:pt>
                <c:pt idx="6">
                  <c:v>15553</c:v>
                </c:pt>
                <c:pt idx="9">
                  <c:v>15401</c:v>
                </c:pt>
                <c:pt idx="12">
                  <c:v>15090</c:v>
                </c:pt>
              </c:numCache>
            </c:numRef>
          </c:val>
          <c:extLst>
            <c:ext xmlns:c16="http://schemas.microsoft.com/office/drawing/2014/chart" uri="{C3380CC4-5D6E-409C-BE32-E72D297353CC}">
              <c16:uniqueId val="{0000000A-8631-48C5-8B03-E6E643243E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8892</c:v>
                </c:pt>
                <c:pt idx="2">
                  <c:v>#N/A</c:v>
                </c:pt>
                <c:pt idx="3">
                  <c:v>#N/A</c:v>
                </c:pt>
                <c:pt idx="4">
                  <c:v>8430</c:v>
                </c:pt>
                <c:pt idx="5">
                  <c:v>#N/A</c:v>
                </c:pt>
                <c:pt idx="6">
                  <c:v>#N/A</c:v>
                </c:pt>
                <c:pt idx="7">
                  <c:v>8864</c:v>
                </c:pt>
                <c:pt idx="8">
                  <c:v>#N/A</c:v>
                </c:pt>
                <c:pt idx="9">
                  <c:v>#N/A</c:v>
                </c:pt>
                <c:pt idx="10">
                  <c:v>9966</c:v>
                </c:pt>
                <c:pt idx="11">
                  <c:v>#N/A</c:v>
                </c:pt>
                <c:pt idx="12">
                  <c:v>#N/A</c:v>
                </c:pt>
                <c:pt idx="13">
                  <c:v>9539</c:v>
                </c:pt>
                <c:pt idx="14">
                  <c:v>#N/A</c:v>
                </c:pt>
              </c:numCache>
            </c:numRef>
          </c:val>
          <c:smooth val="0"/>
          <c:extLst>
            <c:ext xmlns:c16="http://schemas.microsoft.com/office/drawing/2014/chart" uri="{C3380CC4-5D6E-409C-BE32-E72D297353CC}">
              <c16:uniqueId val="{0000000B-8631-48C5-8B03-E6E643243E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1013</c:v>
                </c:pt>
                <c:pt idx="1">
                  <c:v>776</c:v>
                </c:pt>
                <c:pt idx="2">
                  <c:v>663</c:v>
                </c:pt>
              </c:numCache>
            </c:numRef>
          </c:val>
          <c:extLst>
            <c:ext xmlns:c16="http://schemas.microsoft.com/office/drawing/2014/chart" uri="{C3380CC4-5D6E-409C-BE32-E72D297353CC}">
              <c16:uniqueId val="{00000000-C256-4FEE-BC88-5F69B1B7F6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111</c:v>
                </c:pt>
                <c:pt idx="1">
                  <c:v>111</c:v>
                </c:pt>
                <c:pt idx="2">
                  <c:v>111</c:v>
                </c:pt>
              </c:numCache>
            </c:numRef>
          </c:val>
          <c:extLst>
            <c:ext xmlns:c16="http://schemas.microsoft.com/office/drawing/2014/chart" uri="{C3380CC4-5D6E-409C-BE32-E72D297353CC}">
              <c16:uniqueId val="{00000001-C256-4FEE-BC88-5F69B1B7F6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826</c:v>
                </c:pt>
                <c:pt idx="1">
                  <c:v>1216</c:v>
                </c:pt>
                <c:pt idx="2">
                  <c:v>1587</c:v>
                </c:pt>
              </c:numCache>
            </c:numRef>
          </c:val>
          <c:extLst>
            <c:ext xmlns:c16="http://schemas.microsoft.com/office/drawing/2014/chart" uri="{C3380CC4-5D6E-409C-BE32-E72D297353CC}">
              <c16:uniqueId val="{00000002-C256-4FEE-BC88-5F69B1B7F6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実質公債費比率（分子）は、前年度と比較して</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百万円の増となった。増加の主な要因は、債務負担に基づく支出額</a:t>
          </a:r>
          <a:r>
            <a:rPr kumimoji="1" lang="ja-JP" altLang="ja-JP" sz="1100">
              <a:solidFill>
                <a:schemeClr val="dk1"/>
              </a:solidFill>
              <a:effectLst/>
              <a:latin typeface="+mn-lt"/>
              <a:ea typeface="+mn-ea"/>
              <a:cs typeface="+mn-cs"/>
            </a:rPr>
            <a:t>の増、算入公債費等の減による影響が大きい。</a:t>
          </a:r>
          <a:endParaRPr lang="ja-JP" altLang="ja-JP" sz="1400">
            <a:effectLst/>
          </a:endParaRPr>
        </a:p>
        <a:p>
          <a:r>
            <a:rPr lang="ja-JP" altLang="ja-JP" sz="1100" b="0" i="0" baseline="0">
              <a:solidFill>
                <a:schemeClr val="dk1"/>
              </a:solidFill>
              <a:effectLst/>
              <a:latin typeface="+mn-lt"/>
              <a:ea typeface="+mn-ea"/>
              <a:cs typeface="+mn-cs"/>
            </a:rPr>
            <a:t>近年は公債費が徐々に減少してきたが、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年度の大規模公共事業や令和元年度の小中学校冷房設備の償還により今後、</a:t>
          </a:r>
          <a:r>
            <a:rPr lang="ja-JP" altLang="ja-JP" sz="1100" b="0" i="0" baseline="0">
              <a:solidFill>
                <a:schemeClr val="dk1"/>
              </a:solidFill>
              <a:effectLst/>
              <a:latin typeface="+mn-lt"/>
              <a:ea typeface="+mn-ea"/>
              <a:cs typeface="+mn-cs"/>
            </a:rPr>
            <a:t>高位で推移する見込みとなっている。今後予想される上昇に対応するため、減債基金への積立を実施し、計画的な繰上償還を行うなど、元利償還金の抑制に努めていく。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将来負担比率（分子）は、前年度と比較して</a:t>
          </a:r>
          <a:r>
            <a:rPr lang="en-US" altLang="ja-JP" sz="1100" b="0" i="0" baseline="0">
              <a:solidFill>
                <a:schemeClr val="dk1"/>
              </a:solidFill>
              <a:effectLst/>
              <a:latin typeface="+mn-lt"/>
              <a:ea typeface="+mn-ea"/>
              <a:cs typeface="+mn-cs"/>
            </a:rPr>
            <a:t>427</a:t>
          </a:r>
          <a:r>
            <a:rPr lang="ja-JP" altLang="ja-JP" sz="1100" b="0" i="0" baseline="0">
              <a:solidFill>
                <a:schemeClr val="dk1"/>
              </a:solidFill>
              <a:effectLst/>
              <a:latin typeface="+mn-lt"/>
              <a:ea typeface="+mn-ea"/>
              <a:cs typeface="+mn-cs"/>
            </a:rPr>
            <a:t>百万円の減</a:t>
          </a:r>
          <a:endParaRPr lang="ja-JP" altLang="ja-JP" sz="1400">
            <a:effectLst/>
          </a:endParaRPr>
        </a:p>
        <a:p>
          <a:r>
            <a:rPr lang="ja-JP" altLang="ja-JP" sz="1100" b="0" i="0" baseline="0">
              <a:solidFill>
                <a:schemeClr val="dk1"/>
              </a:solidFill>
              <a:effectLst/>
              <a:latin typeface="+mn-lt"/>
              <a:ea typeface="+mn-ea"/>
              <a:cs typeface="+mn-cs"/>
            </a:rPr>
            <a:t>となった。主な要因は、学校教育施設等整備事業債、都道府県貸付金などの地方債現在高の減、公営企業債等繰入見込額の減による影響が大きい。今後においても組合等負担等見込額の高い推移が見込まれるため将来負担比率としては悪化が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山形県南陽市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令和２年度末の全ての積立基金の残高合計は</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千百万円となり、財政調整基金は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百万円減少したものの、地域振興基金の増加の影響により、</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前年度末から約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百万円増加した。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・目的基金については、設置目的に沿って、政策の実現に向け適切な運用を図っていく。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については、将来の歳入減少・歳出増加への備えのため、引き続き、行革、経費節減等により捻出した額又、入札差金など事業執行で発生した歳出の不用額等を財源として確保し、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公共施設維持管理基金：施設の老朽化に伴い維持管理・更新費用の増加が見込まれることから、費用負担の平準化を図るために積立てるもの。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地域振興基金：ふるさと納税による寄付金を財源とした積立基金、また、地域振興を推進する目的。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中小企業緊急経済対策利子補給等基金：新型コロナウイルス感染症の影響を受けた中小企業者を支援するため令和７年度までの期限で新たに設定。</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en-US" altLang="ja-JP" sz="1400">
            <a:effectLst/>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公共施設維持管理基金：庁舎等整備事業費、小学校施設整備事業費、中学校施設整備事業費、えくぼプラザ長寿命化対策事業費として</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百万円取崩し。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地域振興基金：運用益、ふるさと納税事業として</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百万円積立、ふるさと納税事業費として</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中小企業緊急経済対策利子補給等基金：令和２年度に新規設定し、</a:t>
          </a:r>
          <a:r>
            <a:rPr kumimoji="1" lang="en-US" altLang="ja-JP" sz="1100" b="0" i="0" baseline="0">
              <a:solidFill>
                <a:schemeClr val="dk1"/>
              </a:solidFill>
              <a:effectLst/>
              <a:latin typeface="+mn-lt"/>
              <a:ea typeface="+mn-ea"/>
              <a:cs typeface="+mn-cs"/>
            </a:rPr>
            <a:t>240</a:t>
          </a:r>
          <a:r>
            <a:rPr kumimoji="1" lang="ja-JP" altLang="ja-JP" sz="1100" b="0" i="0" baseline="0">
              <a:solidFill>
                <a:schemeClr val="dk1"/>
              </a:solidFill>
              <a:effectLst/>
              <a:latin typeface="+mn-lt"/>
              <a:ea typeface="+mn-ea"/>
              <a:cs typeface="+mn-cs"/>
            </a:rPr>
            <a:t>百万円を積み立てた。以後は毎年度取り崩していき、令和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年度をもって廃止する。</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重点施策等（教育まちづくり、産業まちづくり、健康まちづくり）への充当を基本としながら、今後とも適正な運用となるよう努める。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・令和２年度末の基金残高は、</a:t>
          </a:r>
          <a:r>
            <a:rPr kumimoji="1" lang="en-US" altLang="ja-JP" sz="1100" b="0" i="0" baseline="0">
              <a:solidFill>
                <a:schemeClr val="dk1"/>
              </a:solidFill>
              <a:effectLst/>
              <a:latin typeface="+mn-lt"/>
              <a:ea typeface="+mn-ea"/>
              <a:cs typeface="+mn-cs"/>
            </a:rPr>
            <a:t>663</a:t>
          </a:r>
          <a:r>
            <a:rPr kumimoji="1" lang="ja-JP" altLang="ja-JP" sz="1100" b="0" i="0" baseline="0">
              <a:solidFill>
                <a:schemeClr val="dk1"/>
              </a:solidFill>
              <a:effectLst/>
              <a:latin typeface="+mn-lt"/>
              <a:ea typeface="+mn-ea"/>
              <a:cs typeface="+mn-cs"/>
            </a:rPr>
            <a:t>百万円となっており、前年度から</a:t>
          </a:r>
          <a:r>
            <a:rPr kumimoji="1" lang="en-US" altLang="ja-JP" sz="1100" b="0" i="0" baseline="0">
              <a:solidFill>
                <a:schemeClr val="dk1"/>
              </a:solidFill>
              <a:effectLst/>
              <a:latin typeface="+mn-lt"/>
              <a:ea typeface="+mn-ea"/>
              <a:cs typeface="+mn-cs"/>
            </a:rPr>
            <a:t>113</a:t>
          </a:r>
          <a:r>
            <a:rPr kumimoji="1" lang="ja-JP" altLang="ja-JP" sz="1100" b="0" i="0" baseline="0">
              <a:solidFill>
                <a:schemeClr val="dk1"/>
              </a:solidFill>
              <a:effectLst/>
              <a:latin typeface="+mn-lt"/>
              <a:ea typeface="+mn-ea"/>
              <a:cs typeface="+mn-cs"/>
            </a:rPr>
            <a:t>百万円の減少となっている。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・要因としては、令和２年７月に発生した豪雨災害に係る災害復旧工事、新型コロナ感染症対策、豪雪に伴う市道除雪委託料などで歳出が増加したことによる。</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今後、災害等への備えとして、また、将来の財政基盤の安定のため標準財政規模の</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％程度（</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億円）まで積み立てることを目標としている。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（災害時の対応分</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２か年度、予算編成調整分</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百万円、豪雪時の対応分</a:t>
          </a:r>
          <a:r>
            <a:rPr kumimoji="1" lang="en-US" altLang="ja-JP" sz="1100" b="0" i="0" baseline="0">
              <a:solidFill>
                <a:schemeClr val="dk1"/>
              </a:solidFill>
              <a:effectLst/>
              <a:latin typeface="+mn-lt"/>
              <a:ea typeface="+mn-ea"/>
              <a:cs typeface="+mn-cs"/>
            </a:rPr>
            <a:t>200</a:t>
          </a:r>
          <a:r>
            <a:rPr kumimoji="1" lang="ja-JP" altLang="ja-JP" sz="1100" b="0" i="0" baseline="0">
              <a:solidFill>
                <a:schemeClr val="dk1"/>
              </a:solidFill>
              <a:effectLst/>
              <a:latin typeface="+mn-lt"/>
              <a:ea typeface="+mn-ea"/>
              <a:cs typeface="+mn-cs"/>
            </a:rPr>
            <a:t>百万円、その他突発的な事案への対応として</a:t>
          </a:r>
          <a:r>
            <a:rPr kumimoji="1" lang="en-US" altLang="ja-JP" sz="1100" b="0" i="0" baseline="0">
              <a:solidFill>
                <a:schemeClr val="dk1"/>
              </a:solidFill>
              <a:effectLst/>
              <a:latin typeface="+mn-lt"/>
              <a:ea typeface="+mn-ea"/>
              <a:cs typeface="+mn-cs"/>
            </a:rPr>
            <a:t>200</a:t>
          </a:r>
          <a:r>
            <a:rPr kumimoji="1" lang="ja-JP" altLang="ja-JP" sz="1100" b="0" i="0" baseline="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運用益（預金利子）による増。</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公債費の増高を抑制するため、高利率の債務の繰上償還を平成２２年度から積極的に実施してきた。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現在は実質公債費比率が安定しており、また、高金利の地方債がないことから繰上償還の予定はないが、将来の繰上償還の財源とすべく減債基金への積立てを計画的に実施する。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普通交付税は前年度を上回ったことにより、財政力指数は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ポイント上昇し、類似団体内平均値より</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ポイント上回った。今後も、補助金・負担金の見直しにより更なる歳出削減を推進するとともに、市税等の収納率</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％を目標に取り組み、財政基盤の強化を図る。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公債費はほぼ前年並みであったものの、会計年度任用職員の導入により人件費が増加し、前年度よりも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ポイント悪化した。類似団体内平均値より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ポイント上回っているため、今後も経常経費の削減と起債の抑制を図り、財政の健全化を図っていく。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118473</xdr:rowOff>
    </xdr:from>
    <xdr:to>
      <xdr:col>23</xdr:col>
      <xdr:colOff>133350</xdr:colOff>
      <xdr:row>60</xdr:row>
      <xdr:rowOff>121920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0547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63319</xdr:rowOff>
    </xdr:from>
    <xdr:to>
      <xdr:col>19</xdr:col>
      <xdr:colOff>133350</xdr:colOff>
      <xdr:row>60</xdr:row>
      <xdr:rowOff>118473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5031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63319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1584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28847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882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67673</xdr:rowOff>
    </xdr:from>
    <xdr:to>
      <xdr:col>19</xdr:col>
      <xdr:colOff>184150</xdr:colOff>
      <xdr:row>60</xdr:row>
      <xdr:rowOff>169273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12519</xdr:rowOff>
    </xdr:from>
    <xdr:to>
      <xdr:col>15</xdr:col>
      <xdr:colOff>133350</xdr:colOff>
      <xdr:row>60</xdr:row>
      <xdr:rowOff>114119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124296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89824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20,678</a:t>
          </a:r>
          <a:r>
            <a:rPr kumimoji="1" lang="ja-JP" altLang="ja-JP" sz="1100">
              <a:solidFill>
                <a:schemeClr val="dk1"/>
              </a:solidFill>
              <a:effectLst/>
              <a:latin typeface="+mn-lt"/>
              <a:ea typeface="+mn-ea"/>
              <a:cs typeface="+mn-cs"/>
            </a:rPr>
            <a:t>円増加したものの、類似団体平均と比較して</a:t>
          </a:r>
          <a:r>
            <a:rPr kumimoji="1" lang="en-US" altLang="ja-JP" sz="1100">
              <a:solidFill>
                <a:schemeClr val="dk1"/>
              </a:solidFill>
              <a:effectLst/>
              <a:latin typeface="+mn-lt"/>
              <a:ea typeface="+mn-ea"/>
              <a:cs typeface="+mn-cs"/>
            </a:rPr>
            <a:t>50,835</a:t>
          </a:r>
          <a:r>
            <a:rPr kumimoji="1" lang="ja-JP" altLang="ja-JP" sz="1100">
              <a:solidFill>
                <a:schemeClr val="dk1"/>
              </a:solidFill>
              <a:effectLst/>
              <a:latin typeface="+mn-lt"/>
              <a:ea typeface="+mn-ea"/>
              <a:cs typeface="+mn-cs"/>
            </a:rPr>
            <a:t>円少ない。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人件費に関しては、会計年度任用職員の導入により昨年度より増加している。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今後も、定員適正化やコスト削減に取り組み、人件費・物件費等の歳出削減を図る。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120269</xdr:rowOff>
    </xdr:from>
    <xdr:to>
      <xdr:col>23</xdr:col>
      <xdr:colOff>133350</xdr:colOff>
      <xdr:row>82</xdr:row>
      <xdr:rowOff>170165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79169"/>
          <a:ext cx="838200" cy="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109364</xdr:rowOff>
    </xdr:from>
    <xdr:to>
      <xdr:col>19</xdr:col>
      <xdr:colOff>133350</xdr:colOff>
      <xdr:row>82</xdr:row>
      <xdr:rowOff>120269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68264"/>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109364</xdr:rowOff>
    </xdr:from>
    <xdr:to>
      <xdr:col>15</xdr:col>
      <xdr:colOff>82550</xdr:colOff>
      <xdr:row>82</xdr:row>
      <xdr:rowOff>112950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68264"/>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88571</xdr:rowOff>
    </xdr:from>
    <xdr:to>
      <xdr:col>11</xdr:col>
      <xdr:colOff>31750</xdr:colOff>
      <xdr:row>82</xdr:row>
      <xdr:rowOff>112950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47471"/>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119365</xdr:rowOff>
    </xdr:from>
    <xdr:to>
      <xdr:col>23</xdr:col>
      <xdr:colOff>184150</xdr:colOff>
      <xdr:row>83</xdr:row>
      <xdr:rowOff>49515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7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40642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9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69469</xdr:rowOff>
    </xdr:from>
    <xdr:to>
      <xdr:col>19</xdr:col>
      <xdr:colOff>184150</xdr:colOff>
      <xdr:row>82</xdr:row>
      <xdr:rowOff>171069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9796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9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58564</xdr:rowOff>
    </xdr:from>
    <xdr:to>
      <xdr:col>15</xdr:col>
      <xdr:colOff>133350</xdr:colOff>
      <xdr:row>82</xdr:row>
      <xdr:rowOff>160164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62150</xdr:rowOff>
    </xdr:from>
    <xdr:to>
      <xdr:col>11</xdr:col>
      <xdr:colOff>82550</xdr:colOff>
      <xdr:row>82</xdr:row>
      <xdr:rowOff>163750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2477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37771</xdr:rowOff>
    </xdr:from>
    <xdr:to>
      <xdr:col>7</xdr:col>
      <xdr:colOff>31750</xdr:colOff>
      <xdr:row>82</xdr:row>
      <xdr:rowOff>139371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経験年数</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年未満の職員の変動により、昨年度より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ポイント減少している。また、類似団体内平均値を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ポイント、全国市平均も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ポイント上回っている。今後も地域の民間給与の状況を踏まえながら住民サービスを低下させることなく、計画的に採用することで給与の適正化に努めていく。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147562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8077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86</xdr:row>
      <xdr:rowOff>147562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692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86</xdr:row>
      <xdr:rowOff>136071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0.14</a:t>
          </a:r>
          <a:r>
            <a:rPr lang="ja-JP" altLang="ja-JP" sz="1100" b="0" i="0" baseline="0">
              <a:solidFill>
                <a:schemeClr val="dk1"/>
              </a:solidFill>
              <a:effectLst/>
              <a:latin typeface="+mn-lt"/>
              <a:ea typeface="+mn-ea"/>
              <a:cs typeface="+mn-cs"/>
            </a:rPr>
            <a:t>ポイント増加したが、これは人口の減少によるもので、これまでの行財政改革により、全国類似団体と比較しても少ない職員数で業務を効率的に執行しており、定員適正化は行われている。</a:t>
          </a:r>
          <a:endParaRPr lang="ja-JP" altLang="ja-JP" sz="1400">
            <a:effectLst/>
          </a:endParaRPr>
        </a:p>
        <a:p>
          <a:pPr rtl="0"/>
          <a:r>
            <a:rPr lang="ja-JP" altLang="ja-JP" sz="1100" b="0" i="0" baseline="0">
              <a:solidFill>
                <a:schemeClr val="dk1"/>
              </a:solidFill>
              <a:effectLst/>
              <a:latin typeface="+mn-lt"/>
              <a:ea typeface="+mn-ea"/>
              <a:cs typeface="+mn-cs"/>
            </a:rPr>
            <a:t>今後も引き続き、社会情勢の変化や住民ニーズに即して、事務事業の見直しや効率的な組織運営を行い、適切な定員管理に努める。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41245</xdr:rowOff>
    </xdr:from>
    <xdr:to>
      <xdr:col>81</xdr:col>
      <xdr:colOff>44450</xdr:colOff>
      <xdr:row>61</xdr:row>
      <xdr:rowOff>57331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9969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41245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7326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14817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7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4475</xdr:rowOff>
    </xdr:from>
    <xdr:to>
      <xdr:col>68</xdr:col>
      <xdr:colOff>152400</xdr:colOff>
      <xdr:row>61</xdr:row>
      <xdr:rowOff>14817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629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6531</xdr:rowOff>
    </xdr:from>
    <xdr:to>
      <xdr:col>81</xdr:col>
      <xdr:colOff>95250</xdr:colOff>
      <xdr:row>61</xdr:row>
      <xdr:rowOff>108131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23058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161895</xdr:rowOff>
    </xdr:from>
    <xdr:to>
      <xdr:col>77</xdr:col>
      <xdr:colOff>95250</xdr:colOff>
      <xdr:row>61</xdr:row>
      <xdr:rowOff>92045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102222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1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125125</xdr:rowOff>
    </xdr:from>
    <xdr:to>
      <xdr:col>64</xdr:col>
      <xdr:colOff>152400</xdr:colOff>
      <xdr:row>61</xdr:row>
      <xdr:rowOff>55275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65452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前年度と比較して横ばいとなっているが、類似団体内平均値と比べて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ポイント高くなっている。今後、平成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年度の大規模公共事業の償還や、令和元年度の小中学校冷房設備の償還により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％台への悪化も見込まれるため、引き続き繰上償還や減債基金への積立を行い、健全な財政運営を図っていく。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76306</xdr:rowOff>
    </xdr:from>
    <xdr:to>
      <xdr:col>81</xdr:col>
      <xdr:colOff>44450</xdr:colOff>
      <xdr:row>37</xdr:row>
      <xdr:rowOff>76306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19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74295</xdr:rowOff>
    </xdr:from>
    <xdr:to>
      <xdr:col>77</xdr:col>
      <xdr:colOff>44450</xdr:colOff>
      <xdr:row>37</xdr:row>
      <xdr:rowOff>76306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179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74295</xdr:rowOff>
    </xdr:from>
    <xdr:to>
      <xdr:col>72</xdr:col>
      <xdr:colOff>203200</xdr:colOff>
      <xdr:row>37</xdr:row>
      <xdr:rowOff>78317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179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84349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2196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23495</xdr:rowOff>
    </xdr:from>
    <xdr:to>
      <xdr:col>73</xdr:col>
      <xdr:colOff>44450</xdr:colOff>
      <xdr:row>37</xdr:row>
      <xdr:rowOff>125095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109872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年度までの大規模公共事業による充当可能基金の減や地方債借入額の増により、依然として類似団体内平均値より大幅に上回っている。</a:t>
          </a:r>
          <a:endParaRPr lang="ja-JP" altLang="ja-JP" sz="1400">
            <a:effectLst/>
          </a:endParaRPr>
        </a:p>
        <a:p>
          <a:r>
            <a:rPr kumimoji="1" lang="ja-JP" altLang="ja-JP" sz="1100">
              <a:solidFill>
                <a:schemeClr val="dk1"/>
              </a:solidFill>
              <a:effectLst/>
              <a:latin typeface="+mn-lt"/>
              <a:ea typeface="+mn-ea"/>
              <a:cs typeface="+mn-cs"/>
            </a:rPr>
            <a:t>公営企業債等繰入見込額や地方債現在高、組合負担等見込額については減少傾向にあるため、前年度より</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ポイント回復している。</a:t>
          </a:r>
          <a:endParaRPr lang="ja-JP" altLang="ja-JP" sz="1400">
            <a:effectLst/>
          </a:endParaRPr>
        </a:p>
        <a:p>
          <a:r>
            <a:rPr kumimoji="1" lang="ja-JP" altLang="ja-JP" sz="1100">
              <a:solidFill>
                <a:schemeClr val="dk1"/>
              </a:solidFill>
              <a:effectLst/>
              <a:latin typeface="+mn-lt"/>
              <a:ea typeface="+mn-ea"/>
              <a:cs typeface="+mn-cs"/>
            </a:rPr>
            <a:t>今後も、事業実施の適正化を図り、財政の健全化に努める。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156316</xdr:rowOff>
    </xdr:from>
    <xdr:to>
      <xdr:col>81</xdr:col>
      <xdr:colOff>44450</xdr:colOff>
      <xdr:row>17</xdr:row>
      <xdr:rowOff>43984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899516"/>
          <a:ext cx="8382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142240</xdr:rowOff>
    </xdr:from>
    <xdr:to>
      <xdr:col>77</xdr:col>
      <xdr:colOff>44450</xdr:colOff>
      <xdr:row>17</xdr:row>
      <xdr:rowOff>43984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885440"/>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120523</xdr:rowOff>
    </xdr:from>
    <xdr:to>
      <xdr:col>72</xdr:col>
      <xdr:colOff>203200</xdr:colOff>
      <xdr:row>16</xdr:row>
      <xdr:rowOff>142240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6372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120523</xdr:rowOff>
    </xdr:from>
    <xdr:to>
      <xdr:col>68</xdr:col>
      <xdr:colOff>152400</xdr:colOff>
      <xdr:row>16</xdr:row>
      <xdr:rowOff>149479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6372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105516</xdr:rowOff>
    </xdr:from>
    <xdr:to>
      <xdr:col>81</xdr:col>
      <xdr:colOff>95250</xdr:colOff>
      <xdr:row>17</xdr:row>
      <xdr:rowOff>35666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77593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2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164634</xdr:rowOff>
    </xdr:from>
    <xdr:to>
      <xdr:col>77</xdr:col>
      <xdr:colOff>95250</xdr:colOff>
      <xdr:row>17</xdr:row>
      <xdr:rowOff>94784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79561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9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69723</xdr:rowOff>
    </xdr:from>
    <xdr:to>
      <xdr:col>68</xdr:col>
      <xdr:colOff>203200</xdr:colOff>
      <xdr:row>16</xdr:row>
      <xdr:rowOff>171323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156100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98679</xdr:rowOff>
    </xdr:from>
    <xdr:to>
      <xdr:col>64</xdr:col>
      <xdr:colOff>152400</xdr:colOff>
      <xdr:row>17</xdr:row>
      <xdr:rowOff>28829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13606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会計年度任用職員の導入により人件費が大幅に増加し、前年度より</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ポイント悪化した。類似団体内平均値より</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ポイント上回っているため、今後もより適正な人員配置と人件費管理に努める。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63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第二次行財政改革大綱による職員の意識改革と予算使い切りのための流用禁止に加え、会計年度任用職員の導入により前年度より</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ポイント減少し、類似団体内平均値と比較して</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ポイント下回っている。引き続きより一層の歳出削減に努めていく。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18</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21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18</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0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95250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70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25400</xdr:rowOff>
    </xdr:from>
    <xdr:to>
      <xdr:col>69</xdr:col>
      <xdr:colOff>92075</xdr:colOff>
      <xdr:row>16</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昨年度と比較して</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ポイント減少しているが、類似団体内平均値より</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ポイント上回っている。老人福祉費、児童福祉費等の増加により今後もこの傾向は続くと見込まれる。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82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76200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1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維持補修費、繰出金ともにほぼ変わらず、昨年度と横ばいの</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ポイント減少となった。類似団体内平均値、山形県平均よりも下回っている。ここ数年横ばいで推移しているが、引き続き経常経費の削減に努めていく。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100330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一部事務組合への負担金は、事務組合内での事業見直しにより平準化しており、前年度より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ポイント減少したが、類似団体内平均値より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 病院企業団への負担額は、病院改築整備の償還分により今後増加する見込みであるため、引き続き各種団体に対する補助金等について適正な執行に努めていく。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ポイント下回っており、これまでの繰上償還効果や低金利への見直しなどの効果により回復傾向にある。しかし、平成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年度の大規模公共事業や令和元年度の学校施設整備の償還により徐々に悪化が見込まれる</a:t>
          </a:r>
          <a:r>
            <a:rPr kumimoji="1" lang="ja-JP" altLang="ja-JP" sz="1100" b="0" i="0" baseline="0">
              <a:solidFill>
                <a:schemeClr val="dk1"/>
              </a:solidFill>
              <a:effectLst/>
              <a:latin typeface="+mn-lt"/>
              <a:ea typeface="+mn-ea"/>
              <a:cs typeface="+mn-cs"/>
            </a:rPr>
            <a:t>ため、計画的に繰上償還を行い、より一層の公債費抑制に努めていく。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136525</xdr:rowOff>
    </xdr:from>
    <xdr:to>
      <xdr:col>24</xdr:col>
      <xdr:colOff>25400</xdr:colOff>
      <xdr:row>74</xdr:row>
      <xdr:rowOff>136525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823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108602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136525</xdr:rowOff>
    </xdr:from>
    <xdr:to>
      <xdr:col>19</xdr:col>
      <xdr:colOff>187325</xdr:colOff>
      <xdr:row>74</xdr:row>
      <xdr:rowOff>140335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238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140335</xdr:rowOff>
    </xdr:from>
    <xdr:to>
      <xdr:col>15</xdr:col>
      <xdr:colOff>98425</xdr:colOff>
      <xdr:row>74</xdr:row>
      <xdr:rowOff>140335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2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140335</xdr:rowOff>
    </xdr:from>
    <xdr:to>
      <xdr:col>11</xdr:col>
      <xdr:colOff>9525</xdr:colOff>
      <xdr:row>74</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276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85725</xdr:rowOff>
    </xdr:from>
    <xdr:to>
      <xdr:col>24</xdr:col>
      <xdr:colOff>76200</xdr:colOff>
      <xdr:row>75</xdr:row>
      <xdr:rowOff>15875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165752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85725</xdr:rowOff>
    </xdr:from>
    <xdr:to>
      <xdr:col>20</xdr:col>
      <xdr:colOff>38100</xdr:colOff>
      <xdr:row>75</xdr:row>
      <xdr:rowOff>15875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26052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89535</xdr:rowOff>
    </xdr:from>
    <xdr:to>
      <xdr:col>15</xdr:col>
      <xdr:colOff>149225</xdr:colOff>
      <xdr:row>75</xdr:row>
      <xdr:rowOff>19685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29862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89535</xdr:rowOff>
    </xdr:from>
    <xdr:to>
      <xdr:col>11</xdr:col>
      <xdr:colOff>60325</xdr:colOff>
      <xdr:row>75</xdr:row>
      <xdr:rowOff>19685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29862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人件費は増となったが物件費の大幅減により相殺され、</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ポイント増となりほぼ横ばいとなった。しかし、類似団体内平均値と比較して</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ポイント上回っているため、今後より一層の歳出削減に努めていく。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3556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72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170435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42418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73921</xdr:rowOff>
    </xdr:from>
    <xdr:to>
      <xdr:col>29</xdr:col>
      <xdr:colOff>127000</xdr:colOff>
      <xdr:row>18</xdr:row>
      <xdr:rowOff>150469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7646"/>
          <a:ext cx="647700" cy="7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150469</xdr:rowOff>
    </xdr:from>
    <xdr:to>
      <xdr:col>26</xdr:col>
      <xdr:colOff>50800</xdr:colOff>
      <xdr:row>19</xdr:row>
      <xdr:rowOff>7758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4194"/>
          <a:ext cx="6985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7758</xdr:rowOff>
    </xdr:from>
    <xdr:to>
      <xdr:col>22</xdr:col>
      <xdr:colOff>114300</xdr:colOff>
      <xdr:row>19</xdr:row>
      <xdr:rowOff>21071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12933"/>
          <a:ext cx="698500" cy="13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21071</xdr:rowOff>
    </xdr:from>
    <xdr:to>
      <xdr:col>18</xdr:col>
      <xdr:colOff>177800</xdr:colOff>
      <xdr:row>19</xdr:row>
      <xdr:rowOff>95138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26246"/>
          <a:ext cx="698500" cy="7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23121</xdr:rowOff>
    </xdr:from>
    <xdr:to>
      <xdr:col>29</xdr:col>
      <xdr:colOff>177800</xdr:colOff>
      <xdr:row>18</xdr:row>
      <xdr:rowOff>124721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6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166648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99670</xdr:rowOff>
    </xdr:from>
    <xdr:to>
      <xdr:col>26</xdr:col>
      <xdr:colOff>101600</xdr:colOff>
      <xdr:row>19</xdr:row>
      <xdr:rowOff>29820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14596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128408</xdr:rowOff>
    </xdr:from>
    <xdr:to>
      <xdr:col>22</xdr:col>
      <xdr:colOff>165100</xdr:colOff>
      <xdr:row>19</xdr:row>
      <xdr:rowOff>58558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43335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141721</xdr:rowOff>
    </xdr:from>
    <xdr:to>
      <xdr:col>19</xdr:col>
      <xdr:colOff>38100</xdr:colOff>
      <xdr:row>19</xdr:row>
      <xdr:rowOff>71871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5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56648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44338</xdr:rowOff>
    </xdr:from>
    <xdr:to>
      <xdr:col>15</xdr:col>
      <xdr:colOff>101600</xdr:colOff>
      <xdr:row>19</xdr:row>
      <xdr:rowOff>145938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130715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325817</xdr:rowOff>
    </xdr:from>
    <xdr:to>
      <xdr:col>29</xdr:col>
      <xdr:colOff>127000</xdr:colOff>
      <xdr:row>37</xdr:row>
      <xdr:rowOff>328706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50517"/>
          <a:ext cx="647700" cy="2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310594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3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328706</xdr:rowOff>
    </xdr:from>
    <xdr:to>
      <xdr:col>26</xdr:col>
      <xdr:colOff>50800</xdr:colOff>
      <xdr:row>37</xdr:row>
      <xdr:rowOff>333243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53406"/>
          <a:ext cx="698500" cy="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333243</xdr:rowOff>
    </xdr:from>
    <xdr:to>
      <xdr:col>22</xdr:col>
      <xdr:colOff>114300</xdr:colOff>
      <xdr:row>37</xdr:row>
      <xdr:rowOff>334459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57943"/>
          <a:ext cx="6985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334459</xdr:rowOff>
    </xdr:from>
    <xdr:to>
      <xdr:col>18</xdr:col>
      <xdr:colOff>177800</xdr:colOff>
      <xdr:row>37</xdr:row>
      <xdr:rowOff>335983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915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275017</xdr:rowOff>
    </xdr:from>
    <xdr:to>
      <xdr:col>29</xdr:col>
      <xdr:colOff>177800</xdr:colOff>
      <xdr:row>38</xdr:row>
      <xdr:rowOff>33717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9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120094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277906</xdr:rowOff>
    </xdr:from>
    <xdr:to>
      <xdr:col>26</xdr:col>
      <xdr:colOff>101600</xdr:colOff>
      <xdr:row>38</xdr:row>
      <xdr:rowOff>36606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46783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7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282443</xdr:rowOff>
    </xdr:from>
    <xdr:to>
      <xdr:col>22</xdr:col>
      <xdr:colOff>165100</xdr:colOff>
      <xdr:row>38</xdr:row>
      <xdr:rowOff>41143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51320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283659</xdr:rowOff>
    </xdr:from>
    <xdr:to>
      <xdr:col>19</xdr:col>
      <xdr:colOff>38100</xdr:colOff>
      <xdr:row>38</xdr:row>
      <xdr:rowOff>42359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27136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9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285183</xdr:rowOff>
    </xdr:from>
    <xdr:to>
      <xdr:col>15</xdr:col>
      <xdr:colOff>101600</xdr:colOff>
      <xdr:row>38</xdr:row>
      <xdr:rowOff>43883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28660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26445</xdr:rowOff>
    </xdr:from>
    <xdr:to>
      <xdr:col>24</xdr:col>
      <xdr:colOff>63500</xdr:colOff>
      <xdr:row>36</xdr:row>
      <xdr:rowOff>170572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8645"/>
          <a:ext cx="838200" cy="14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170572</xdr:rowOff>
    </xdr:from>
    <xdr:to>
      <xdr:col>19</xdr:col>
      <xdr:colOff>177800</xdr:colOff>
      <xdr:row>37</xdr:row>
      <xdr:rowOff>7275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277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6992</xdr:rowOff>
    </xdr:from>
    <xdr:to>
      <xdr:col>15</xdr:col>
      <xdr:colOff>50800</xdr:colOff>
      <xdr:row>37</xdr:row>
      <xdr:rowOff>7275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50642"/>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6992</xdr:rowOff>
    </xdr:from>
    <xdr:to>
      <xdr:col>10</xdr:col>
      <xdr:colOff>114300</xdr:colOff>
      <xdr:row>37</xdr:row>
      <xdr:rowOff>24692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50642"/>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147095</xdr:rowOff>
    </xdr:from>
    <xdr:to>
      <xdr:col>24</xdr:col>
      <xdr:colOff>114300</xdr:colOff>
      <xdr:row>36</xdr:row>
      <xdr:rowOff>77245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125522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119772</xdr:rowOff>
    </xdr:from>
    <xdr:to>
      <xdr:col>20</xdr:col>
      <xdr:colOff>38100</xdr:colOff>
      <xdr:row>37</xdr:row>
      <xdr:rowOff>49922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41049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127925</xdr:rowOff>
    </xdr:from>
    <xdr:to>
      <xdr:col>15</xdr:col>
      <xdr:colOff>101600</xdr:colOff>
      <xdr:row>37</xdr:row>
      <xdr:rowOff>58075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49202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127642</xdr:rowOff>
    </xdr:from>
    <xdr:to>
      <xdr:col>10</xdr:col>
      <xdr:colOff>165100</xdr:colOff>
      <xdr:row>37</xdr:row>
      <xdr:rowOff>57792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48919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145342</xdr:rowOff>
    </xdr:from>
    <xdr:to>
      <xdr:col>6</xdr:col>
      <xdr:colOff>38100</xdr:colOff>
      <xdr:row>37</xdr:row>
      <xdr:rowOff>75492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66619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83438</xdr:rowOff>
    </xdr:from>
    <xdr:to>
      <xdr:col>24</xdr:col>
      <xdr:colOff>63500</xdr:colOff>
      <xdr:row>58</xdr:row>
      <xdr:rowOff>101808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27538"/>
          <a:ext cx="8382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101808</xdr:rowOff>
    </xdr:from>
    <xdr:to>
      <xdr:col>19</xdr:col>
      <xdr:colOff>177800</xdr:colOff>
      <xdr:row>58</xdr:row>
      <xdr:rowOff>116546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45908"/>
          <a:ext cx="889000" cy="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116546</xdr:rowOff>
    </xdr:from>
    <xdr:to>
      <xdr:col>15</xdr:col>
      <xdr:colOff>50800</xdr:colOff>
      <xdr:row>58</xdr:row>
      <xdr:rowOff>126327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60646"/>
          <a:ext cx="8890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126327</xdr:rowOff>
    </xdr:from>
    <xdr:to>
      <xdr:col>10</xdr:col>
      <xdr:colOff>114300</xdr:colOff>
      <xdr:row>58</xdr:row>
      <xdr:rowOff>137904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70427"/>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32638</xdr:rowOff>
    </xdr:from>
    <xdr:to>
      <xdr:col>24</xdr:col>
      <xdr:colOff>114300</xdr:colOff>
      <xdr:row>58</xdr:row>
      <xdr:rowOff>134238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119015</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51008</xdr:rowOff>
    </xdr:from>
    <xdr:to>
      <xdr:col>20</xdr:col>
      <xdr:colOff>38100</xdr:colOff>
      <xdr:row>58</xdr:row>
      <xdr:rowOff>152608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143735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65746</xdr:rowOff>
    </xdr:from>
    <xdr:to>
      <xdr:col>15</xdr:col>
      <xdr:colOff>101600</xdr:colOff>
      <xdr:row>58</xdr:row>
      <xdr:rowOff>167346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158473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75527</xdr:rowOff>
    </xdr:from>
    <xdr:to>
      <xdr:col>10</xdr:col>
      <xdr:colOff>165100</xdr:colOff>
      <xdr:row>59</xdr:row>
      <xdr:rowOff>5677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168254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87104</xdr:rowOff>
    </xdr:from>
    <xdr:to>
      <xdr:col>6</xdr:col>
      <xdr:colOff>38100</xdr:colOff>
      <xdr:row>59</xdr:row>
      <xdr:rowOff>17254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8381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44889</xdr:rowOff>
    </xdr:from>
    <xdr:to>
      <xdr:col>24</xdr:col>
      <xdr:colOff>63500</xdr:colOff>
      <xdr:row>78</xdr:row>
      <xdr:rowOff>86664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17989"/>
          <a:ext cx="838200" cy="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70644</xdr:rowOff>
    </xdr:from>
    <xdr:to>
      <xdr:col>19</xdr:col>
      <xdr:colOff>177800</xdr:colOff>
      <xdr:row>78</xdr:row>
      <xdr:rowOff>86664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43744"/>
          <a:ext cx="8890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146120</xdr:rowOff>
    </xdr:from>
    <xdr:to>
      <xdr:col>15</xdr:col>
      <xdr:colOff>50800</xdr:colOff>
      <xdr:row>78</xdr:row>
      <xdr:rowOff>70644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47770"/>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146120</xdr:rowOff>
    </xdr:from>
    <xdr:to>
      <xdr:col>10</xdr:col>
      <xdr:colOff>114300</xdr:colOff>
      <xdr:row>78</xdr:row>
      <xdr:rowOff>70510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47770"/>
          <a:ext cx="889000" cy="9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165539</xdr:rowOff>
    </xdr:from>
    <xdr:to>
      <xdr:col>24</xdr:col>
      <xdr:colOff>114300</xdr:colOff>
      <xdr:row>78</xdr:row>
      <xdr:rowOff>95689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143966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4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35864</xdr:rowOff>
    </xdr:from>
    <xdr:to>
      <xdr:col>20</xdr:col>
      <xdr:colOff>38100</xdr:colOff>
      <xdr:row>78</xdr:row>
      <xdr:rowOff>137464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153991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18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19844</xdr:rowOff>
    </xdr:from>
    <xdr:to>
      <xdr:col>15</xdr:col>
      <xdr:colOff>101600</xdr:colOff>
      <xdr:row>78</xdr:row>
      <xdr:rowOff>121444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112571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8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95320</xdr:rowOff>
    </xdr:from>
    <xdr:to>
      <xdr:col>10</xdr:col>
      <xdr:colOff>165100</xdr:colOff>
      <xdr:row>78</xdr:row>
      <xdr:rowOff>25470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41997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19710</xdr:rowOff>
    </xdr:from>
    <xdr:to>
      <xdr:col>6</xdr:col>
      <xdr:colOff>38100</xdr:colOff>
      <xdr:row>78</xdr:row>
      <xdr:rowOff>121310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137837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1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49670</xdr:rowOff>
    </xdr:from>
    <xdr:to>
      <xdr:col>24</xdr:col>
      <xdr:colOff>63500</xdr:colOff>
      <xdr:row>96</xdr:row>
      <xdr:rowOff>91478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08870"/>
          <a:ext cx="838200" cy="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91478</xdr:rowOff>
    </xdr:from>
    <xdr:to>
      <xdr:col>19</xdr:col>
      <xdr:colOff>177800</xdr:colOff>
      <xdr:row>96</xdr:row>
      <xdr:rowOff>141593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50678"/>
          <a:ext cx="889000" cy="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141593</xdr:rowOff>
    </xdr:from>
    <xdr:to>
      <xdr:col>15</xdr:col>
      <xdr:colOff>50800</xdr:colOff>
      <xdr:row>96</xdr:row>
      <xdr:rowOff>163144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00793"/>
          <a:ext cx="889000" cy="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163144</xdr:rowOff>
    </xdr:from>
    <xdr:to>
      <xdr:col>10</xdr:col>
      <xdr:colOff>114300</xdr:colOff>
      <xdr:row>97</xdr:row>
      <xdr:rowOff>39039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22344"/>
          <a:ext cx="8890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170320</xdr:rowOff>
    </xdr:from>
    <xdr:to>
      <xdr:col>24</xdr:col>
      <xdr:colOff>114300</xdr:colOff>
      <xdr:row>96</xdr:row>
      <xdr:rowOff>100470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148747</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3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40678</xdr:rowOff>
    </xdr:from>
    <xdr:to>
      <xdr:col>20</xdr:col>
      <xdr:colOff>38100</xdr:colOff>
      <xdr:row>96</xdr:row>
      <xdr:rowOff>142278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133405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90793</xdr:rowOff>
    </xdr:from>
    <xdr:to>
      <xdr:col>15</xdr:col>
      <xdr:colOff>101600</xdr:colOff>
      <xdr:row>97</xdr:row>
      <xdr:rowOff>20943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112344</xdr:rowOff>
    </xdr:from>
    <xdr:to>
      <xdr:col>10</xdr:col>
      <xdr:colOff>165100</xdr:colOff>
      <xdr:row>97</xdr:row>
      <xdr:rowOff>42494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33621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159689</xdr:rowOff>
    </xdr:from>
    <xdr:to>
      <xdr:col>6</xdr:col>
      <xdr:colOff>38100</xdr:colOff>
      <xdr:row>97</xdr:row>
      <xdr:rowOff>89839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80966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125004</xdr:rowOff>
    </xdr:from>
    <xdr:to>
      <xdr:col>55</xdr:col>
      <xdr:colOff>0</xdr:colOff>
      <xdr:row>37</xdr:row>
      <xdr:rowOff>164317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25754"/>
          <a:ext cx="838200" cy="38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164317</xdr:rowOff>
    </xdr:from>
    <xdr:to>
      <xdr:col>50</xdr:col>
      <xdr:colOff>114300</xdr:colOff>
      <xdr:row>38</xdr:row>
      <xdr:rowOff>20772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07967"/>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120938</xdr:rowOff>
    </xdr:from>
    <xdr:to>
      <xdr:col>45</xdr:col>
      <xdr:colOff>177800</xdr:colOff>
      <xdr:row>38</xdr:row>
      <xdr:rowOff>20772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64588"/>
          <a:ext cx="889000" cy="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120938</xdr:rowOff>
    </xdr:from>
    <xdr:to>
      <xdr:col>41</xdr:col>
      <xdr:colOff>50800</xdr:colOff>
      <xdr:row>37</xdr:row>
      <xdr:rowOff>158246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4588"/>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97081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2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113517</xdr:rowOff>
    </xdr:from>
    <xdr:to>
      <xdr:col>50</xdr:col>
      <xdr:colOff>165100</xdr:colOff>
      <xdr:row>38</xdr:row>
      <xdr:rowOff>43667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60194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141422</xdr:rowOff>
    </xdr:from>
    <xdr:to>
      <xdr:col>46</xdr:col>
      <xdr:colOff>38100</xdr:colOff>
      <xdr:row>38</xdr:row>
      <xdr:rowOff>71572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88099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70138</xdr:rowOff>
    </xdr:from>
    <xdr:to>
      <xdr:col>41</xdr:col>
      <xdr:colOff>101600</xdr:colOff>
      <xdr:row>38</xdr:row>
      <xdr:rowOff>288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16815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8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107446</xdr:rowOff>
    </xdr:from>
    <xdr:to>
      <xdr:col>36</xdr:col>
      <xdr:colOff>165100</xdr:colOff>
      <xdr:row>38</xdr:row>
      <xdr:rowOff>37596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54123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2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83651</xdr:rowOff>
    </xdr:from>
    <xdr:to>
      <xdr:col>55</xdr:col>
      <xdr:colOff>0</xdr:colOff>
      <xdr:row>57</xdr:row>
      <xdr:rowOff>144780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56301"/>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81869</xdr:rowOff>
    </xdr:from>
    <xdr:to>
      <xdr:col>50</xdr:col>
      <xdr:colOff>114300</xdr:colOff>
      <xdr:row>57</xdr:row>
      <xdr:rowOff>83651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54519"/>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81869</xdr:rowOff>
    </xdr:from>
    <xdr:to>
      <xdr:col>45</xdr:col>
      <xdr:colOff>177800</xdr:colOff>
      <xdr:row>57</xdr:row>
      <xdr:rowOff>169770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54519"/>
          <a:ext cx="889000" cy="8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169770</xdr:rowOff>
    </xdr:from>
    <xdr:to>
      <xdr:col>41</xdr:col>
      <xdr:colOff>50800</xdr:colOff>
      <xdr:row>58</xdr:row>
      <xdr:rowOff>28303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42420"/>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93980</xdr:rowOff>
    </xdr:from>
    <xdr:to>
      <xdr:col>55</xdr:col>
      <xdr:colOff>50800</xdr:colOff>
      <xdr:row>58</xdr:row>
      <xdr:rowOff>24130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8907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32851</xdr:rowOff>
    </xdr:from>
    <xdr:to>
      <xdr:col>50</xdr:col>
      <xdr:colOff>165100</xdr:colOff>
      <xdr:row>57</xdr:row>
      <xdr:rowOff>134451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125578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9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31069</xdr:rowOff>
    </xdr:from>
    <xdr:to>
      <xdr:col>46</xdr:col>
      <xdr:colOff>38100</xdr:colOff>
      <xdr:row>57</xdr:row>
      <xdr:rowOff>132669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123796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118970</xdr:rowOff>
    </xdr:from>
    <xdr:to>
      <xdr:col>41</xdr:col>
      <xdr:colOff>101600</xdr:colOff>
      <xdr:row>58</xdr:row>
      <xdr:rowOff>49120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40247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148953</xdr:rowOff>
    </xdr:from>
    <xdr:to>
      <xdr:col>36</xdr:col>
      <xdr:colOff>165100</xdr:colOff>
      <xdr:row>58</xdr:row>
      <xdr:rowOff>79103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70230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3180</xdr:rowOff>
    </xdr:from>
    <xdr:to>
      <xdr:col>55</xdr:col>
      <xdr:colOff>0</xdr:colOff>
      <xdr:row>78</xdr:row>
      <xdr:rowOff>122445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76280"/>
          <a:ext cx="838200" cy="1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116785</xdr:rowOff>
    </xdr:from>
    <xdr:to>
      <xdr:col>50</xdr:col>
      <xdr:colOff>114300</xdr:colOff>
      <xdr:row>78</xdr:row>
      <xdr:rowOff>3180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18435"/>
          <a:ext cx="889000" cy="5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116785</xdr:rowOff>
    </xdr:from>
    <xdr:to>
      <xdr:col>45</xdr:col>
      <xdr:colOff>177800</xdr:colOff>
      <xdr:row>78</xdr:row>
      <xdr:rowOff>71211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18435"/>
          <a:ext cx="889000" cy="12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71211</xdr:rowOff>
    </xdr:from>
    <xdr:to>
      <xdr:col>41</xdr:col>
      <xdr:colOff>50800</xdr:colOff>
      <xdr:row>78</xdr:row>
      <xdr:rowOff>84232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44311"/>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71645</xdr:rowOff>
    </xdr:from>
    <xdr:to>
      <xdr:col>55</xdr:col>
      <xdr:colOff>50800</xdr:colOff>
      <xdr:row>79</xdr:row>
      <xdr:rowOff>1795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158022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123830</xdr:rowOff>
    </xdr:from>
    <xdr:to>
      <xdr:col>50</xdr:col>
      <xdr:colOff>165100</xdr:colOff>
      <xdr:row>78</xdr:row>
      <xdr:rowOff>53980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45107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65985</xdr:rowOff>
    </xdr:from>
    <xdr:to>
      <xdr:col>46</xdr:col>
      <xdr:colOff>38100</xdr:colOff>
      <xdr:row>77</xdr:row>
      <xdr:rowOff>167585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20411</xdr:rowOff>
    </xdr:from>
    <xdr:to>
      <xdr:col>41</xdr:col>
      <xdr:colOff>101600</xdr:colOff>
      <xdr:row>78</xdr:row>
      <xdr:rowOff>122011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113138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8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33432</xdr:rowOff>
    </xdr:from>
    <xdr:to>
      <xdr:col>36</xdr:col>
      <xdr:colOff>165100</xdr:colOff>
      <xdr:row>78</xdr:row>
      <xdr:rowOff>135032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126159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160710</xdr:rowOff>
    </xdr:from>
    <xdr:to>
      <xdr:col>55</xdr:col>
      <xdr:colOff>0</xdr:colOff>
      <xdr:row>98</xdr:row>
      <xdr:rowOff>44266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91360"/>
          <a:ext cx="838200" cy="5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25335</xdr:rowOff>
    </xdr:from>
    <xdr:to>
      <xdr:col>50</xdr:col>
      <xdr:colOff>114300</xdr:colOff>
      <xdr:row>98</xdr:row>
      <xdr:rowOff>44266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27435"/>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25335</xdr:rowOff>
    </xdr:from>
    <xdr:to>
      <xdr:col>45</xdr:col>
      <xdr:colOff>177800</xdr:colOff>
      <xdr:row>98</xdr:row>
      <xdr:rowOff>72808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2743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72808</xdr:rowOff>
    </xdr:from>
    <xdr:to>
      <xdr:col>41</xdr:col>
      <xdr:colOff>50800</xdr:colOff>
      <xdr:row>98</xdr:row>
      <xdr:rowOff>123949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74908"/>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109910</xdr:rowOff>
    </xdr:from>
    <xdr:to>
      <xdr:col>55</xdr:col>
      <xdr:colOff>50800</xdr:colOff>
      <xdr:row>98</xdr:row>
      <xdr:rowOff>40060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88337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164916</xdr:rowOff>
    </xdr:from>
    <xdr:to>
      <xdr:col>50</xdr:col>
      <xdr:colOff>165100</xdr:colOff>
      <xdr:row>98</xdr:row>
      <xdr:rowOff>95066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86193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145985</xdr:rowOff>
    </xdr:from>
    <xdr:to>
      <xdr:col>46</xdr:col>
      <xdr:colOff>38100</xdr:colOff>
      <xdr:row>98</xdr:row>
      <xdr:rowOff>76135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67262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6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22008</xdr:rowOff>
    </xdr:from>
    <xdr:to>
      <xdr:col>41</xdr:col>
      <xdr:colOff>101600</xdr:colOff>
      <xdr:row>98</xdr:row>
      <xdr:rowOff>123608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114735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73149</xdr:rowOff>
    </xdr:from>
    <xdr:to>
      <xdr:col>36</xdr:col>
      <xdr:colOff>165100</xdr:colOff>
      <xdr:row>99</xdr:row>
      <xdr:rowOff>3299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165876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148298</xdr:rowOff>
    </xdr:from>
    <xdr:to>
      <xdr:col>85</xdr:col>
      <xdr:colOff>127000</xdr:colOff>
      <xdr:row>39</xdr:row>
      <xdr:rowOff>39801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63398"/>
          <a:ext cx="838200" cy="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39801</xdr:rowOff>
    </xdr:from>
    <xdr:to>
      <xdr:col>81</xdr:col>
      <xdr:colOff>50800</xdr:colOff>
      <xdr:row>39</xdr:row>
      <xdr:rowOff>42380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6351"/>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41211</xdr:rowOff>
    </xdr:from>
    <xdr:to>
      <xdr:col>76</xdr:col>
      <xdr:colOff>114300</xdr:colOff>
      <xdr:row>39</xdr:row>
      <xdr:rowOff>42380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7761"/>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18276</xdr:rowOff>
    </xdr:from>
    <xdr:to>
      <xdr:col>71</xdr:col>
      <xdr:colOff>177800</xdr:colOff>
      <xdr:row>39</xdr:row>
      <xdr:rowOff>41211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04826"/>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97498</xdr:rowOff>
    </xdr:from>
    <xdr:to>
      <xdr:col>85</xdr:col>
      <xdr:colOff>177800</xdr:colOff>
      <xdr:row>39</xdr:row>
      <xdr:rowOff>27648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160451</xdr:rowOff>
    </xdr:from>
    <xdr:to>
      <xdr:col>81</xdr:col>
      <xdr:colOff>101600</xdr:colOff>
      <xdr:row>39</xdr:row>
      <xdr:rowOff>90601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81728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163030</xdr:rowOff>
    </xdr:from>
    <xdr:to>
      <xdr:col>76</xdr:col>
      <xdr:colOff>165100</xdr:colOff>
      <xdr:row>39</xdr:row>
      <xdr:rowOff>93180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84307</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7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161861</xdr:rowOff>
    </xdr:from>
    <xdr:to>
      <xdr:col>72</xdr:col>
      <xdr:colOff>38100</xdr:colOff>
      <xdr:row>39</xdr:row>
      <xdr:rowOff>92011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83138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9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138926</xdr:rowOff>
    </xdr:from>
    <xdr:to>
      <xdr:col>67</xdr:col>
      <xdr:colOff>101600</xdr:colOff>
      <xdr:row>39</xdr:row>
      <xdr:rowOff>69076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60203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125064</xdr:rowOff>
    </xdr:from>
    <xdr:to>
      <xdr:col>85</xdr:col>
      <xdr:colOff>127000</xdr:colOff>
      <xdr:row>78</xdr:row>
      <xdr:rowOff>127316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98164"/>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127231</xdr:rowOff>
    </xdr:from>
    <xdr:to>
      <xdr:col>81</xdr:col>
      <xdr:colOff>50800</xdr:colOff>
      <xdr:row>78</xdr:row>
      <xdr:rowOff>127316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5003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127231</xdr:rowOff>
    </xdr:from>
    <xdr:to>
      <xdr:col>76</xdr:col>
      <xdr:colOff>114300</xdr:colOff>
      <xdr:row>78</xdr:row>
      <xdr:rowOff>127591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500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126693</xdr:rowOff>
    </xdr:from>
    <xdr:to>
      <xdr:col>71</xdr:col>
      <xdr:colOff>177800</xdr:colOff>
      <xdr:row>78</xdr:row>
      <xdr:rowOff>127591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9979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74264</xdr:rowOff>
    </xdr:from>
    <xdr:to>
      <xdr:col>85</xdr:col>
      <xdr:colOff>177800</xdr:colOff>
      <xdr:row>79</xdr:row>
      <xdr:rowOff>4414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160641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76516</xdr:rowOff>
    </xdr:from>
    <xdr:to>
      <xdr:col>81</xdr:col>
      <xdr:colOff>101600</xdr:colOff>
      <xdr:row>79</xdr:row>
      <xdr:rowOff>6666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169243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76431</xdr:rowOff>
    </xdr:from>
    <xdr:to>
      <xdr:col>76</xdr:col>
      <xdr:colOff>165100</xdr:colOff>
      <xdr:row>79</xdr:row>
      <xdr:rowOff>6581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169158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76791</xdr:rowOff>
    </xdr:from>
    <xdr:to>
      <xdr:col>72</xdr:col>
      <xdr:colOff>38100</xdr:colOff>
      <xdr:row>79</xdr:row>
      <xdr:rowOff>6941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169518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75893</xdr:rowOff>
    </xdr:from>
    <xdr:to>
      <xdr:col>67</xdr:col>
      <xdr:colOff>101600</xdr:colOff>
      <xdr:row>79</xdr:row>
      <xdr:rowOff>6043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168620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52645</xdr:rowOff>
    </xdr:from>
    <xdr:to>
      <xdr:col>85</xdr:col>
      <xdr:colOff>127000</xdr:colOff>
      <xdr:row>98</xdr:row>
      <xdr:rowOff>58561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54745"/>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58561</xdr:rowOff>
    </xdr:from>
    <xdr:to>
      <xdr:col>81</xdr:col>
      <xdr:colOff>50800</xdr:colOff>
      <xdr:row>98</xdr:row>
      <xdr:rowOff>75200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60661"/>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75200</xdr:rowOff>
    </xdr:from>
    <xdr:to>
      <xdr:col>76</xdr:col>
      <xdr:colOff>114300</xdr:colOff>
      <xdr:row>98</xdr:row>
      <xdr:rowOff>94794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77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57635</xdr:rowOff>
    </xdr:from>
    <xdr:to>
      <xdr:col>71</xdr:col>
      <xdr:colOff>177800</xdr:colOff>
      <xdr:row>98</xdr:row>
      <xdr:rowOff>94794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59735"/>
          <a:ext cx="889000" cy="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1845</xdr:rowOff>
    </xdr:from>
    <xdr:to>
      <xdr:col>85</xdr:col>
      <xdr:colOff>177800</xdr:colOff>
      <xdr:row>98</xdr:row>
      <xdr:rowOff>103445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132672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7761</xdr:rowOff>
    </xdr:from>
    <xdr:to>
      <xdr:col>81</xdr:col>
      <xdr:colOff>101600</xdr:colOff>
      <xdr:row>98</xdr:row>
      <xdr:rowOff>109361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125888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24400</xdr:rowOff>
    </xdr:from>
    <xdr:to>
      <xdr:col>76</xdr:col>
      <xdr:colOff>165100</xdr:colOff>
      <xdr:row>98</xdr:row>
      <xdr:rowOff>126000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142527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43994</xdr:rowOff>
    </xdr:from>
    <xdr:to>
      <xdr:col>72</xdr:col>
      <xdr:colOff>38100</xdr:colOff>
      <xdr:row>98</xdr:row>
      <xdr:rowOff>145594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136721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6835</xdr:rowOff>
    </xdr:from>
    <xdr:to>
      <xdr:col>67</xdr:col>
      <xdr:colOff>101600</xdr:colOff>
      <xdr:row>98</xdr:row>
      <xdr:rowOff>108435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124962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71153</xdr:rowOff>
    </xdr:from>
    <xdr:to>
      <xdr:col>116</xdr:col>
      <xdr:colOff>63500</xdr:colOff>
      <xdr:row>59</xdr:row>
      <xdr:rowOff>76639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8670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71153</xdr:rowOff>
    </xdr:from>
    <xdr:to>
      <xdr:col>111</xdr:col>
      <xdr:colOff>177800</xdr:colOff>
      <xdr:row>59</xdr:row>
      <xdr:rowOff>71283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8670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51297</xdr:rowOff>
    </xdr:from>
    <xdr:to>
      <xdr:col>107</xdr:col>
      <xdr:colOff>50800</xdr:colOff>
      <xdr:row>59</xdr:row>
      <xdr:rowOff>71283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6847"/>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48537</xdr:rowOff>
    </xdr:from>
    <xdr:to>
      <xdr:col>102</xdr:col>
      <xdr:colOff>114300</xdr:colOff>
      <xdr:row>59</xdr:row>
      <xdr:rowOff>51297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4087"/>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25839</xdr:rowOff>
    </xdr:from>
    <xdr:to>
      <xdr:col>116</xdr:col>
      <xdr:colOff>114300</xdr:colOff>
      <xdr:row>59</xdr:row>
      <xdr:rowOff>127439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112216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20353</xdr:rowOff>
    </xdr:from>
    <xdr:to>
      <xdr:col>112</xdr:col>
      <xdr:colOff>38100</xdr:colOff>
      <xdr:row>59</xdr:row>
      <xdr:rowOff>121953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113080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2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20483</xdr:rowOff>
    </xdr:from>
    <xdr:to>
      <xdr:col>107</xdr:col>
      <xdr:colOff>101600</xdr:colOff>
      <xdr:row>59</xdr:row>
      <xdr:rowOff>122083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3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113210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497</xdr:rowOff>
    </xdr:from>
    <xdr:to>
      <xdr:col>102</xdr:col>
      <xdr:colOff>165100</xdr:colOff>
      <xdr:row>59</xdr:row>
      <xdr:rowOff>102097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93224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0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169187</xdr:rowOff>
    </xdr:from>
    <xdr:to>
      <xdr:col>98</xdr:col>
      <xdr:colOff>38100</xdr:colOff>
      <xdr:row>59</xdr:row>
      <xdr:rowOff>99337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90464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0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135243</xdr:rowOff>
    </xdr:from>
    <xdr:to>
      <xdr:col>116</xdr:col>
      <xdr:colOff>63500</xdr:colOff>
      <xdr:row>76</xdr:row>
      <xdr:rowOff>138252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165443"/>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135243</xdr:rowOff>
    </xdr:from>
    <xdr:to>
      <xdr:col>111</xdr:col>
      <xdr:colOff>177800</xdr:colOff>
      <xdr:row>77</xdr:row>
      <xdr:rowOff>2330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65443"/>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165970</xdr:rowOff>
    </xdr:from>
    <xdr:to>
      <xdr:col>107</xdr:col>
      <xdr:colOff>50800</xdr:colOff>
      <xdr:row>77</xdr:row>
      <xdr:rowOff>2330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19617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165970</xdr:rowOff>
    </xdr:from>
    <xdr:to>
      <xdr:col>102</xdr:col>
      <xdr:colOff>114300</xdr:colOff>
      <xdr:row>77</xdr:row>
      <xdr:rowOff>9627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96170"/>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87452</xdr:rowOff>
    </xdr:from>
    <xdr:to>
      <xdr:col>116</xdr:col>
      <xdr:colOff>114300</xdr:colOff>
      <xdr:row>77</xdr:row>
      <xdr:rowOff>17602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65879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84443</xdr:rowOff>
    </xdr:from>
    <xdr:to>
      <xdr:col>112</xdr:col>
      <xdr:colOff>38100</xdr:colOff>
      <xdr:row>77</xdr:row>
      <xdr:rowOff>14593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122980</xdr:rowOff>
    </xdr:from>
    <xdr:to>
      <xdr:col>107</xdr:col>
      <xdr:colOff>101600</xdr:colOff>
      <xdr:row>77</xdr:row>
      <xdr:rowOff>53130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44257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115170</xdr:rowOff>
    </xdr:from>
    <xdr:to>
      <xdr:col>102</xdr:col>
      <xdr:colOff>165100</xdr:colOff>
      <xdr:row>77</xdr:row>
      <xdr:rowOff>45320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36447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130277</xdr:rowOff>
    </xdr:from>
    <xdr:to>
      <xdr:col>98</xdr:col>
      <xdr:colOff>38100</xdr:colOff>
      <xdr:row>77</xdr:row>
      <xdr:rowOff>60427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51554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619,910</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100,089</a:t>
          </a:r>
          <a:r>
            <a:rPr kumimoji="1" lang="ja-JP" altLang="ja-JP" sz="1100">
              <a:solidFill>
                <a:schemeClr val="dk1"/>
              </a:solidFill>
              <a:effectLst/>
              <a:latin typeface="+mn-lt"/>
              <a:ea typeface="+mn-ea"/>
              <a:cs typeface="+mn-cs"/>
            </a:rPr>
            <a:t>円で、類似団体内平均値を下回っているが、障害福祉サービス費の増加などにより令和元年度と比べて増加している。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202,000</a:t>
          </a:r>
          <a:r>
            <a:rPr kumimoji="1" lang="ja-JP" altLang="ja-JP" sz="1100">
              <a:solidFill>
                <a:schemeClr val="dk1"/>
              </a:solidFill>
              <a:effectLst/>
              <a:latin typeface="+mn-lt"/>
              <a:ea typeface="+mn-ea"/>
              <a:cs typeface="+mn-cs"/>
            </a:rPr>
            <a:t>円で、類似団体内平均値を上回っており、制度的な補助金の増加やふるさと納税の増、置賜広域病院企業団への負担金が増加したことにより令和元年度と比べて増加している。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36,389</a:t>
          </a:r>
          <a:r>
            <a:rPr kumimoji="1" lang="ja-JP" altLang="ja-JP" sz="1100">
              <a:solidFill>
                <a:schemeClr val="dk1"/>
              </a:solidFill>
              <a:effectLst/>
              <a:latin typeface="+mn-lt"/>
              <a:ea typeface="+mn-ea"/>
              <a:cs typeface="+mn-cs"/>
            </a:rPr>
            <a:t>円で、類似団体内平均値を下回っており、中学校屋外運動場施設整備工事や小中学校冷房設備工事が終了したことなどにより令和元年度と比べて減少している。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87503</xdr:rowOff>
    </xdr:from>
    <xdr:to>
      <xdr:col>24</xdr:col>
      <xdr:colOff>63500</xdr:colOff>
      <xdr:row>35</xdr:row>
      <xdr:rowOff>96838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8253"/>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73025</xdr:rowOff>
    </xdr:from>
    <xdr:to>
      <xdr:col>19</xdr:col>
      <xdr:colOff>177800</xdr:colOff>
      <xdr:row>35</xdr:row>
      <xdr:rowOff>87503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37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67120</xdr:rowOff>
    </xdr:from>
    <xdr:to>
      <xdr:col>15</xdr:col>
      <xdr:colOff>50800</xdr:colOff>
      <xdr:row>35</xdr:row>
      <xdr:rowOff>73025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787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67120</xdr:rowOff>
    </xdr:from>
    <xdr:to>
      <xdr:col>10</xdr:col>
      <xdr:colOff>114300</xdr:colOff>
      <xdr:row>35</xdr:row>
      <xdr:rowOff>85027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787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46038</xdr:rowOff>
    </xdr:from>
    <xdr:to>
      <xdr:col>24</xdr:col>
      <xdr:colOff>114300</xdr:colOff>
      <xdr:row>35</xdr:row>
      <xdr:rowOff>147638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68915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36703</xdr:rowOff>
    </xdr:from>
    <xdr:to>
      <xdr:col>20</xdr:col>
      <xdr:colOff>38100</xdr:colOff>
      <xdr:row>35</xdr:row>
      <xdr:rowOff>138303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154830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22225</xdr:rowOff>
    </xdr:from>
    <xdr:to>
      <xdr:col>15</xdr:col>
      <xdr:colOff>101600</xdr:colOff>
      <xdr:row>35</xdr:row>
      <xdr:rowOff>123825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140352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16320</xdr:rowOff>
    </xdr:from>
    <xdr:to>
      <xdr:col>10</xdr:col>
      <xdr:colOff>165100</xdr:colOff>
      <xdr:row>35</xdr:row>
      <xdr:rowOff>117920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134447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34227</xdr:rowOff>
    </xdr:from>
    <xdr:to>
      <xdr:col>6</xdr:col>
      <xdr:colOff>38100</xdr:colOff>
      <xdr:row>35</xdr:row>
      <xdr:rowOff>135827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152354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125870</xdr:rowOff>
    </xdr:from>
    <xdr:to>
      <xdr:col>24</xdr:col>
      <xdr:colOff>63500</xdr:colOff>
      <xdr:row>58</xdr:row>
      <xdr:rowOff>119554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8520"/>
          <a:ext cx="838200" cy="1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119554</xdr:rowOff>
    </xdr:from>
    <xdr:to>
      <xdr:col>19</xdr:col>
      <xdr:colOff>177800</xdr:colOff>
      <xdr:row>58</xdr:row>
      <xdr:rowOff>143573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3654"/>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143573</xdr:rowOff>
    </xdr:from>
    <xdr:to>
      <xdr:col>15</xdr:col>
      <xdr:colOff>50800</xdr:colOff>
      <xdr:row>58</xdr:row>
      <xdr:rowOff>161353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767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135234</xdr:rowOff>
    </xdr:from>
    <xdr:to>
      <xdr:col>10</xdr:col>
      <xdr:colOff>114300</xdr:colOff>
      <xdr:row>58</xdr:row>
      <xdr:rowOff>161353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9334"/>
          <a:ext cx="889000" cy="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75070</xdr:rowOff>
    </xdr:from>
    <xdr:to>
      <xdr:col>24</xdr:col>
      <xdr:colOff>114300</xdr:colOff>
      <xdr:row>58</xdr:row>
      <xdr:rowOff>5220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68754</xdr:rowOff>
    </xdr:from>
    <xdr:to>
      <xdr:col>20</xdr:col>
      <xdr:colOff>38100</xdr:colOff>
      <xdr:row>58</xdr:row>
      <xdr:rowOff>170354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92773</xdr:rowOff>
    </xdr:from>
    <xdr:to>
      <xdr:col>15</xdr:col>
      <xdr:colOff>101600</xdr:colOff>
      <xdr:row>59</xdr:row>
      <xdr:rowOff>22923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14050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110553</xdr:rowOff>
    </xdr:from>
    <xdr:to>
      <xdr:col>10</xdr:col>
      <xdr:colOff>165100</xdr:colOff>
      <xdr:row>59</xdr:row>
      <xdr:rowOff>40703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31830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84434</xdr:rowOff>
    </xdr:from>
    <xdr:to>
      <xdr:col>6</xdr:col>
      <xdr:colOff>38100</xdr:colOff>
      <xdr:row>59</xdr:row>
      <xdr:rowOff>14584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5711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5448</xdr:rowOff>
    </xdr:from>
    <xdr:to>
      <xdr:col>24</xdr:col>
      <xdr:colOff>63500</xdr:colOff>
      <xdr:row>77</xdr:row>
      <xdr:rowOff>7812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07098"/>
          <a:ext cx="8382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5448</xdr:rowOff>
    </xdr:from>
    <xdr:to>
      <xdr:col>19</xdr:col>
      <xdr:colOff>177800</xdr:colOff>
      <xdr:row>77</xdr:row>
      <xdr:rowOff>40853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7098"/>
          <a:ext cx="8890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40853</xdr:rowOff>
    </xdr:from>
    <xdr:to>
      <xdr:col>15</xdr:col>
      <xdr:colOff>50800</xdr:colOff>
      <xdr:row>77</xdr:row>
      <xdr:rowOff>50363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250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50363</xdr:rowOff>
    </xdr:from>
    <xdr:to>
      <xdr:col>10</xdr:col>
      <xdr:colOff>114300</xdr:colOff>
      <xdr:row>77</xdr:row>
      <xdr:rowOff>94579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2013"/>
          <a:ext cx="889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128462</xdr:rowOff>
    </xdr:from>
    <xdr:to>
      <xdr:col>24</xdr:col>
      <xdr:colOff>114300</xdr:colOff>
      <xdr:row>77</xdr:row>
      <xdr:rowOff>58612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106889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126098</xdr:rowOff>
    </xdr:from>
    <xdr:to>
      <xdr:col>20</xdr:col>
      <xdr:colOff>38100</xdr:colOff>
      <xdr:row>77</xdr:row>
      <xdr:rowOff>56248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47375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161503</xdr:rowOff>
    </xdr:from>
    <xdr:to>
      <xdr:col>15</xdr:col>
      <xdr:colOff>101600</xdr:colOff>
      <xdr:row>77</xdr:row>
      <xdr:rowOff>91653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171013</xdr:rowOff>
    </xdr:from>
    <xdr:to>
      <xdr:col>10</xdr:col>
      <xdr:colOff>165100</xdr:colOff>
      <xdr:row>77</xdr:row>
      <xdr:rowOff>101163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92290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43779</xdr:rowOff>
    </xdr:from>
    <xdr:to>
      <xdr:col>6</xdr:col>
      <xdr:colOff>38100</xdr:colOff>
      <xdr:row>77</xdr:row>
      <xdr:rowOff>145379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136506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4293</xdr:rowOff>
    </xdr:from>
    <xdr:to>
      <xdr:col>24</xdr:col>
      <xdr:colOff>63500</xdr:colOff>
      <xdr:row>98</xdr:row>
      <xdr:rowOff>29035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06393"/>
          <a:ext cx="8382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29035</xdr:rowOff>
    </xdr:from>
    <xdr:to>
      <xdr:col>19</xdr:col>
      <xdr:colOff>177800</xdr:colOff>
      <xdr:row>98</xdr:row>
      <xdr:rowOff>63184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31135"/>
          <a:ext cx="8890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56273</xdr:rowOff>
    </xdr:from>
    <xdr:to>
      <xdr:col>15</xdr:col>
      <xdr:colOff>50800</xdr:colOff>
      <xdr:row>98</xdr:row>
      <xdr:rowOff>63184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58373"/>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56273</xdr:rowOff>
    </xdr:from>
    <xdr:to>
      <xdr:col>10</xdr:col>
      <xdr:colOff>114300</xdr:colOff>
      <xdr:row>98</xdr:row>
      <xdr:rowOff>69704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58373"/>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124943</xdr:rowOff>
    </xdr:from>
    <xdr:to>
      <xdr:col>24</xdr:col>
      <xdr:colOff>114300</xdr:colOff>
      <xdr:row>98</xdr:row>
      <xdr:rowOff>55093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39870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149685</xdr:rowOff>
    </xdr:from>
    <xdr:to>
      <xdr:col>20</xdr:col>
      <xdr:colOff>38100</xdr:colOff>
      <xdr:row>98</xdr:row>
      <xdr:rowOff>79835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70962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12384</xdr:rowOff>
    </xdr:from>
    <xdr:to>
      <xdr:col>15</xdr:col>
      <xdr:colOff>101600</xdr:colOff>
      <xdr:row>98</xdr:row>
      <xdr:rowOff>113984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105111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5473</xdr:rowOff>
    </xdr:from>
    <xdr:to>
      <xdr:col>10</xdr:col>
      <xdr:colOff>165100</xdr:colOff>
      <xdr:row>98</xdr:row>
      <xdr:rowOff>107073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98200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18904</xdr:rowOff>
    </xdr:from>
    <xdr:to>
      <xdr:col>6</xdr:col>
      <xdr:colOff>38100</xdr:colOff>
      <xdr:row>98</xdr:row>
      <xdr:rowOff>120504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111631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2213</xdr:rowOff>
    </xdr:from>
    <xdr:to>
      <xdr:col>55</xdr:col>
      <xdr:colOff>0</xdr:colOff>
      <xdr:row>36</xdr:row>
      <xdr:rowOff>79611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174413"/>
          <a:ext cx="8382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2213</xdr:rowOff>
    </xdr:from>
    <xdr:to>
      <xdr:col>50</xdr:col>
      <xdr:colOff>114300</xdr:colOff>
      <xdr:row>36</xdr:row>
      <xdr:rowOff>36504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17441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20501</xdr:rowOff>
    </xdr:from>
    <xdr:to>
      <xdr:col>45</xdr:col>
      <xdr:colOff>177800</xdr:colOff>
      <xdr:row>36</xdr:row>
      <xdr:rowOff>36504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19270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18869</xdr:rowOff>
    </xdr:from>
    <xdr:to>
      <xdr:col>41</xdr:col>
      <xdr:colOff>50800</xdr:colOff>
      <xdr:row>36</xdr:row>
      <xdr:rowOff>20501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191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28811</xdr:rowOff>
    </xdr:from>
    <xdr:to>
      <xdr:col>55</xdr:col>
      <xdr:colOff>50800</xdr:colOff>
      <xdr:row>36</xdr:row>
      <xdr:rowOff>130411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51688</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5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122863</xdr:rowOff>
    </xdr:from>
    <xdr:to>
      <xdr:col>50</xdr:col>
      <xdr:colOff>165100</xdr:colOff>
      <xdr:row>36</xdr:row>
      <xdr:rowOff>53013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69540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8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157154</xdr:rowOff>
    </xdr:from>
    <xdr:to>
      <xdr:col>46</xdr:col>
      <xdr:colOff>38100</xdr:colOff>
      <xdr:row>36</xdr:row>
      <xdr:rowOff>87304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103831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3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141151</xdr:rowOff>
    </xdr:from>
    <xdr:to>
      <xdr:col>41</xdr:col>
      <xdr:colOff>101600</xdr:colOff>
      <xdr:row>36</xdr:row>
      <xdr:rowOff>71301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87828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139519</xdr:rowOff>
    </xdr:from>
    <xdr:to>
      <xdr:col>36</xdr:col>
      <xdr:colOff>165100</xdr:colOff>
      <xdr:row>36</xdr:row>
      <xdr:rowOff>69669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86196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75623</xdr:rowOff>
    </xdr:from>
    <xdr:to>
      <xdr:col>55</xdr:col>
      <xdr:colOff>0</xdr:colOff>
      <xdr:row>58</xdr:row>
      <xdr:rowOff>80630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19723"/>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75729</xdr:rowOff>
    </xdr:from>
    <xdr:to>
      <xdr:col>50</xdr:col>
      <xdr:colOff>114300</xdr:colOff>
      <xdr:row>58</xdr:row>
      <xdr:rowOff>80630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9829"/>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13709</xdr:rowOff>
    </xdr:from>
    <xdr:to>
      <xdr:col>45</xdr:col>
      <xdr:colOff>177800</xdr:colOff>
      <xdr:row>58</xdr:row>
      <xdr:rowOff>75729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57809"/>
          <a:ext cx="889000" cy="6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13709</xdr:rowOff>
    </xdr:from>
    <xdr:to>
      <xdr:col>41</xdr:col>
      <xdr:colOff>50800</xdr:colOff>
      <xdr:row>58</xdr:row>
      <xdr:rowOff>48544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57809"/>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24823</xdr:rowOff>
    </xdr:from>
    <xdr:to>
      <xdr:col>55</xdr:col>
      <xdr:colOff>50800</xdr:colOff>
      <xdr:row>58</xdr:row>
      <xdr:rowOff>126423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111200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29830</xdr:rowOff>
    </xdr:from>
    <xdr:to>
      <xdr:col>50</xdr:col>
      <xdr:colOff>165100</xdr:colOff>
      <xdr:row>58</xdr:row>
      <xdr:rowOff>131430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122557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24929</xdr:rowOff>
    </xdr:from>
    <xdr:to>
      <xdr:col>46</xdr:col>
      <xdr:colOff>38100</xdr:colOff>
      <xdr:row>58</xdr:row>
      <xdr:rowOff>126529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117656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134359</xdr:rowOff>
    </xdr:from>
    <xdr:to>
      <xdr:col>41</xdr:col>
      <xdr:colOff>101600</xdr:colOff>
      <xdr:row>58</xdr:row>
      <xdr:rowOff>64509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55636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169194</xdr:rowOff>
    </xdr:from>
    <xdr:to>
      <xdr:col>36</xdr:col>
      <xdr:colOff>165100</xdr:colOff>
      <xdr:row>58</xdr:row>
      <xdr:rowOff>99344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90471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26491</xdr:rowOff>
    </xdr:from>
    <xdr:to>
      <xdr:col>55</xdr:col>
      <xdr:colOff>0</xdr:colOff>
      <xdr:row>77</xdr:row>
      <xdr:rowOff>143970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28141"/>
          <a:ext cx="838200" cy="1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139655</xdr:rowOff>
    </xdr:from>
    <xdr:to>
      <xdr:col>50</xdr:col>
      <xdr:colOff>114300</xdr:colOff>
      <xdr:row>77</xdr:row>
      <xdr:rowOff>143970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41305"/>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135162</xdr:rowOff>
    </xdr:from>
    <xdr:to>
      <xdr:col>45</xdr:col>
      <xdr:colOff>177800</xdr:colOff>
      <xdr:row>77</xdr:row>
      <xdr:rowOff>139655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36812"/>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135162</xdr:rowOff>
    </xdr:from>
    <xdr:to>
      <xdr:col>41</xdr:col>
      <xdr:colOff>50800</xdr:colOff>
      <xdr:row>77</xdr:row>
      <xdr:rowOff>143963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3681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147141</xdr:rowOff>
    </xdr:from>
    <xdr:to>
      <xdr:col>55</xdr:col>
      <xdr:colOff>50800</xdr:colOff>
      <xdr:row>77</xdr:row>
      <xdr:rowOff>77291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7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125568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93170</xdr:rowOff>
    </xdr:from>
    <xdr:to>
      <xdr:col>50</xdr:col>
      <xdr:colOff>165100</xdr:colOff>
      <xdr:row>78</xdr:row>
      <xdr:rowOff>23320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14447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88855</xdr:rowOff>
    </xdr:from>
    <xdr:to>
      <xdr:col>46</xdr:col>
      <xdr:colOff>38100</xdr:colOff>
      <xdr:row>78</xdr:row>
      <xdr:rowOff>19005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84362</xdr:rowOff>
    </xdr:from>
    <xdr:to>
      <xdr:col>41</xdr:col>
      <xdr:colOff>101600</xdr:colOff>
      <xdr:row>78</xdr:row>
      <xdr:rowOff>14512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5639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7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93163</xdr:rowOff>
    </xdr:from>
    <xdr:to>
      <xdr:col>36</xdr:col>
      <xdr:colOff>165100</xdr:colOff>
      <xdr:row>78</xdr:row>
      <xdr:rowOff>23313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14440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8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165390</xdr:rowOff>
    </xdr:from>
    <xdr:to>
      <xdr:col>55</xdr:col>
      <xdr:colOff>0</xdr:colOff>
      <xdr:row>96</xdr:row>
      <xdr:rowOff>22569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53140"/>
          <a:ext cx="8382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22569</xdr:rowOff>
    </xdr:from>
    <xdr:to>
      <xdr:col>50</xdr:col>
      <xdr:colOff>114300</xdr:colOff>
      <xdr:row>96</xdr:row>
      <xdr:rowOff>52178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81769"/>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6274</xdr:rowOff>
    </xdr:from>
    <xdr:to>
      <xdr:col>45</xdr:col>
      <xdr:colOff>177800</xdr:colOff>
      <xdr:row>96</xdr:row>
      <xdr:rowOff>52178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65474"/>
          <a:ext cx="889000" cy="4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6274</xdr:rowOff>
    </xdr:from>
    <xdr:to>
      <xdr:col>41</xdr:col>
      <xdr:colOff>50800</xdr:colOff>
      <xdr:row>96</xdr:row>
      <xdr:rowOff>81787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65474"/>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114590</xdr:rowOff>
    </xdr:from>
    <xdr:to>
      <xdr:col>55</xdr:col>
      <xdr:colOff>50800</xdr:colOff>
      <xdr:row>96</xdr:row>
      <xdr:rowOff>44740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93017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8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143219</xdr:rowOff>
    </xdr:from>
    <xdr:to>
      <xdr:col>50</xdr:col>
      <xdr:colOff>165100</xdr:colOff>
      <xdr:row>96</xdr:row>
      <xdr:rowOff>73369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64496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1378</xdr:rowOff>
    </xdr:from>
    <xdr:to>
      <xdr:col>46</xdr:col>
      <xdr:colOff>38100</xdr:colOff>
      <xdr:row>96</xdr:row>
      <xdr:rowOff>102978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94105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126924</xdr:rowOff>
    </xdr:from>
    <xdr:to>
      <xdr:col>41</xdr:col>
      <xdr:colOff>101600</xdr:colOff>
      <xdr:row>96</xdr:row>
      <xdr:rowOff>57074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48201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30987</xdr:rowOff>
    </xdr:from>
    <xdr:to>
      <xdr:col>36</xdr:col>
      <xdr:colOff>165100</xdr:colOff>
      <xdr:row>96</xdr:row>
      <xdr:rowOff>132587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123714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109966</xdr:rowOff>
    </xdr:from>
    <xdr:to>
      <xdr:col>85</xdr:col>
      <xdr:colOff>127000</xdr:colOff>
      <xdr:row>37</xdr:row>
      <xdr:rowOff>128891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53616"/>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111844</xdr:rowOff>
    </xdr:from>
    <xdr:to>
      <xdr:col>81</xdr:col>
      <xdr:colOff>50800</xdr:colOff>
      <xdr:row>37</xdr:row>
      <xdr:rowOff>128891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5549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95025</xdr:rowOff>
    </xdr:from>
    <xdr:to>
      <xdr:col>76</xdr:col>
      <xdr:colOff>114300</xdr:colOff>
      <xdr:row>37</xdr:row>
      <xdr:rowOff>111844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38675"/>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95025</xdr:rowOff>
    </xdr:from>
    <xdr:to>
      <xdr:col>71</xdr:col>
      <xdr:colOff>177800</xdr:colOff>
      <xdr:row>37</xdr:row>
      <xdr:rowOff>102324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38675"/>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59166</xdr:rowOff>
    </xdr:from>
    <xdr:to>
      <xdr:col>85</xdr:col>
      <xdr:colOff>177800</xdr:colOff>
      <xdr:row>37</xdr:row>
      <xdr:rowOff>160765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28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37593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78091</xdr:rowOff>
    </xdr:from>
    <xdr:to>
      <xdr:col>81</xdr:col>
      <xdr:colOff>101600</xdr:colOff>
      <xdr:row>38</xdr:row>
      <xdr:rowOff>8241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170818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1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61044</xdr:rowOff>
    </xdr:from>
    <xdr:to>
      <xdr:col>76</xdr:col>
      <xdr:colOff>165100</xdr:colOff>
      <xdr:row>37</xdr:row>
      <xdr:rowOff>162644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153771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9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44225</xdr:rowOff>
    </xdr:from>
    <xdr:to>
      <xdr:col>72</xdr:col>
      <xdr:colOff>38100</xdr:colOff>
      <xdr:row>37</xdr:row>
      <xdr:rowOff>145825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136952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8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51524</xdr:rowOff>
    </xdr:from>
    <xdr:to>
      <xdr:col>67</xdr:col>
      <xdr:colOff>101600</xdr:colOff>
      <xdr:row>37</xdr:row>
      <xdr:rowOff>153124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144251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117945</xdr:rowOff>
    </xdr:from>
    <xdr:to>
      <xdr:col>85</xdr:col>
      <xdr:colOff>127000</xdr:colOff>
      <xdr:row>56</xdr:row>
      <xdr:rowOff>133703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19145"/>
          <a:ext cx="8382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133703</xdr:rowOff>
    </xdr:from>
    <xdr:to>
      <xdr:col>81</xdr:col>
      <xdr:colOff>50800</xdr:colOff>
      <xdr:row>56</xdr:row>
      <xdr:rowOff>136477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34903"/>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136477</xdr:rowOff>
    </xdr:from>
    <xdr:to>
      <xdr:col>76</xdr:col>
      <xdr:colOff>114300</xdr:colOff>
      <xdr:row>57</xdr:row>
      <xdr:rowOff>51164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37677"/>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51164</xdr:rowOff>
    </xdr:from>
    <xdr:to>
      <xdr:col>71</xdr:col>
      <xdr:colOff>177800</xdr:colOff>
      <xdr:row>57</xdr:row>
      <xdr:rowOff>87297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23814"/>
          <a:ext cx="8890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67145</xdr:rowOff>
    </xdr:from>
    <xdr:to>
      <xdr:col>85</xdr:col>
      <xdr:colOff>177800</xdr:colOff>
      <xdr:row>56</xdr:row>
      <xdr:rowOff>168745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45572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82903</xdr:rowOff>
    </xdr:from>
    <xdr:to>
      <xdr:col>81</xdr:col>
      <xdr:colOff>101600</xdr:colOff>
      <xdr:row>57</xdr:row>
      <xdr:rowOff>13053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7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85677</xdr:rowOff>
    </xdr:from>
    <xdr:to>
      <xdr:col>76</xdr:col>
      <xdr:colOff>165100</xdr:colOff>
      <xdr:row>57</xdr:row>
      <xdr:rowOff>15827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364</xdr:rowOff>
    </xdr:from>
    <xdr:to>
      <xdr:col>72</xdr:col>
      <xdr:colOff>38100</xdr:colOff>
      <xdr:row>57</xdr:row>
      <xdr:rowOff>101964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93091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36497</xdr:rowOff>
    </xdr:from>
    <xdr:to>
      <xdr:col>67</xdr:col>
      <xdr:colOff>101600</xdr:colOff>
      <xdr:row>57</xdr:row>
      <xdr:rowOff>138097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129224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148298</xdr:rowOff>
    </xdr:from>
    <xdr:to>
      <xdr:col>85</xdr:col>
      <xdr:colOff>127000</xdr:colOff>
      <xdr:row>79</xdr:row>
      <xdr:rowOff>39802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21398"/>
          <a:ext cx="838200" cy="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39802</xdr:rowOff>
    </xdr:from>
    <xdr:to>
      <xdr:col>81</xdr:col>
      <xdr:colOff>50800</xdr:colOff>
      <xdr:row>79</xdr:row>
      <xdr:rowOff>42380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4352"/>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41211</xdr:rowOff>
    </xdr:from>
    <xdr:to>
      <xdr:col>76</xdr:col>
      <xdr:colOff>114300</xdr:colOff>
      <xdr:row>79</xdr:row>
      <xdr:rowOff>42380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5761"/>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18275</xdr:rowOff>
    </xdr:from>
    <xdr:to>
      <xdr:col>71</xdr:col>
      <xdr:colOff>177800</xdr:colOff>
      <xdr:row>79</xdr:row>
      <xdr:rowOff>41211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62825"/>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97498</xdr:rowOff>
    </xdr:from>
    <xdr:to>
      <xdr:col>85</xdr:col>
      <xdr:colOff>177800</xdr:colOff>
      <xdr:row>79</xdr:row>
      <xdr:rowOff>27648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160452</xdr:rowOff>
    </xdr:from>
    <xdr:to>
      <xdr:col>81</xdr:col>
      <xdr:colOff>101600</xdr:colOff>
      <xdr:row>79</xdr:row>
      <xdr:rowOff>90602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81729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163030</xdr:rowOff>
    </xdr:from>
    <xdr:to>
      <xdr:col>76</xdr:col>
      <xdr:colOff>165100</xdr:colOff>
      <xdr:row>79</xdr:row>
      <xdr:rowOff>93180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84307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8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161861</xdr:rowOff>
    </xdr:from>
    <xdr:to>
      <xdr:col>72</xdr:col>
      <xdr:colOff>38100</xdr:colOff>
      <xdr:row>79</xdr:row>
      <xdr:rowOff>92011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83138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138925</xdr:rowOff>
    </xdr:from>
    <xdr:to>
      <xdr:col>67</xdr:col>
      <xdr:colOff>101600</xdr:colOff>
      <xdr:row>79</xdr:row>
      <xdr:rowOff>69075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60202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0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125064</xdr:rowOff>
    </xdr:from>
    <xdr:to>
      <xdr:col>85</xdr:col>
      <xdr:colOff>127000</xdr:colOff>
      <xdr:row>98</xdr:row>
      <xdr:rowOff>127316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27164"/>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127231</xdr:rowOff>
    </xdr:from>
    <xdr:to>
      <xdr:col>81</xdr:col>
      <xdr:colOff>50800</xdr:colOff>
      <xdr:row>98</xdr:row>
      <xdr:rowOff>127316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293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127231</xdr:rowOff>
    </xdr:from>
    <xdr:to>
      <xdr:col>76</xdr:col>
      <xdr:colOff>114300</xdr:colOff>
      <xdr:row>98</xdr:row>
      <xdr:rowOff>127591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29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126693</xdr:rowOff>
    </xdr:from>
    <xdr:to>
      <xdr:col>71</xdr:col>
      <xdr:colOff>177800</xdr:colOff>
      <xdr:row>98</xdr:row>
      <xdr:rowOff>127591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92879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74264</xdr:rowOff>
    </xdr:from>
    <xdr:to>
      <xdr:col>85</xdr:col>
      <xdr:colOff>177800</xdr:colOff>
      <xdr:row>99</xdr:row>
      <xdr:rowOff>4414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160641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76516</xdr:rowOff>
    </xdr:from>
    <xdr:to>
      <xdr:col>81</xdr:col>
      <xdr:colOff>101600</xdr:colOff>
      <xdr:row>99</xdr:row>
      <xdr:rowOff>6666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169243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76431</xdr:rowOff>
    </xdr:from>
    <xdr:to>
      <xdr:col>76</xdr:col>
      <xdr:colOff>165100</xdr:colOff>
      <xdr:row>99</xdr:row>
      <xdr:rowOff>6581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169158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76791</xdr:rowOff>
    </xdr:from>
    <xdr:to>
      <xdr:col>72</xdr:col>
      <xdr:colOff>38100</xdr:colOff>
      <xdr:row>99</xdr:row>
      <xdr:rowOff>6941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169518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75893</xdr:rowOff>
    </xdr:from>
    <xdr:to>
      <xdr:col>67</xdr:col>
      <xdr:colOff>101600</xdr:colOff>
      <xdr:row>99</xdr:row>
      <xdr:rowOff>6043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168620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57,855</a:t>
          </a:r>
          <a:r>
            <a:rPr kumimoji="1" lang="ja-JP" altLang="ja-JP" sz="1100">
              <a:solidFill>
                <a:schemeClr val="dk1"/>
              </a:solidFill>
              <a:effectLst/>
              <a:latin typeface="+mn-lt"/>
              <a:ea typeface="+mn-ea"/>
              <a:cs typeface="+mn-cs"/>
            </a:rPr>
            <a:t>円で、類似団体内平均値を下回っている。情報端末・高速通信ネットワーク整備事業費や公民館長寿命化対策事業費施設整備事業により令和元年度に比べて増加している。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14,015</a:t>
          </a:r>
          <a:r>
            <a:rPr kumimoji="1" lang="ja-JP" altLang="ja-JP" sz="1100">
              <a:solidFill>
                <a:schemeClr val="dk1"/>
              </a:solidFill>
              <a:effectLst/>
              <a:latin typeface="+mn-lt"/>
              <a:ea typeface="+mn-ea"/>
              <a:cs typeface="+mn-cs"/>
            </a:rPr>
            <a:t>円で、類似団体内平均値を下回っているが、農地整備事業費などにより令和元年度に比べて増加している。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166,347</a:t>
          </a:r>
          <a:r>
            <a:rPr kumimoji="1" lang="ja-JP" altLang="ja-JP" sz="1100">
              <a:solidFill>
                <a:schemeClr val="dk1"/>
              </a:solidFill>
              <a:effectLst/>
              <a:latin typeface="+mn-lt"/>
              <a:ea typeface="+mn-ea"/>
              <a:cs typeface="+mn-cs"/>
            </a:rPr>
            <a:t>円で、類似団体内平均値を下回っており、生活保護費、児童福祉費の減などにより令和元年度に比べて減少している。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令和２年度は、実質収支額は</a:t>
          </a:r>
          <a:r>
            <a:rPr kumimoji="1" lang="en-US" altLang="ja-JP" sz="1100">
              <a:solidFill>
                <a:schemeClr val="dk1"/>
              </a:solidFill>
              <a:effectLst/>
              <a:latin typeface="+mn-lt"/>
              <a:ea typeface="+mn-ea"/>
              <a:cs typeface="+mn-cs"/>
            </a:rPr>
            <a:t>801,012</a:t>
          </a:r>
          <a:r>
            <a:rPr kumimoji="1" lang="ja-JP" altLang="ja-JP" sz="1100">
              <a:solidFill>
                <a:schemeClr val="dk1"/>
              </a:solidFill>
              <a:effectLst/>
              <a:latin typeface="+mn-lt"/>
              <a:ea typeface="+mn-ea"/>
              <a:cs typeface="+mn-cs"/>
            </a:rPr>
            <a:t>千円の黒字であるが、令和元年度より減となったため単年度収支額は</a:t>
          </a:r>
          <a:r>
            <a:rPr kumimoji="1" lang="en-US" altLang="ja-JP" sz="1100">
              <a:solidFill>
                <a:schemeClr val="dk1"/>
              </a:solidFill>
              <a:effectLst/>
              <a:latin typeface="+mn-lt"/>
              <a:ea typeface="+mn-ea"/>
              <a:cs typeface="+mn-cs"/>
            </a:rPr>
            <a:t>145,662</a:t>
          </a:r>
          <a:r>
            <a:rPr kumimoji="1" lang="ja-JP" altLang="ja-JP" sz="1100">
              <a:solidFill>
                <a:schemeClr val="dk1"/>
              </a:solidFill>
              <a:effectLst/>
              <a:latin typeface="+mn-lt"/>
              <a:ea typeface="+mn-ea"/>
              <a:cs typeface="+mn-cs"/>
            </a:rPr>
            <a:t>千円の赤字となった。</a:t>
          </a:r>
          <a:r>
            <a:rPr lang="ja-JP" altLang="ja-JP" sz="1100">
              <a:solidFill>
                <a:schemeClr val="dk1"/>
              </a:solidFill>
              <a:effectLst/>
              <a:latin typeface="+mn-lt"/>
              <a:ea typeface="+mn-ea"/>
              <a:cs typeface="+mn-cs"/>
            </a:rPr>
            <a:t>単年度収支のマイナスに加え、財政調整基金の積立金よりも取崩し額が大きかったため、実質単年度収支もマイナスとなった。</a:t>
          </a:r>
          <a:r>
            <a:rPr lang="ja-JP" altLang="ja-JP" sz="1100" b="0" i="0" baseline="0">
              <a:solidFill>
                <a:schemeClr val="dk1"/>
              </a:solidFill>
              <a:effectLst/>
              <a:latin typeface="+mn-lt"/>
              <a:ea typeface="+mn-ea"/>
              <a:cs typeface="+mn-cs"/>
            </a:rPr>
            <a:t>実質単年度収支額は</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年連続のマイナスとなっている。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一般会計及びすべての会計で赤字は生じていない。</a:t>
          </a:r>
          <a:endParaRPr lang="ja-JP" altLang="ja-JP" sz="1400">
            <a:effectLst/>
          </a:endParaRPr>
        </a:p>
        <a:p>
          <a:r>
            <a:rPr kumimoji="1" lang="ja-JP" altLang="ja-JP" sz="1100">
              <a:solidFill>
                <a:schemeClr val="dk1"/>
              </a:solidFill>
              <a:effectLst/>
              <a:latin typeface="+mn-lt"/>
              <a:ea typeface="+mn-ea"/>
              <a:cs typeface="+mn-cs"/>
            </a:rPr>
            <a:t>今後、公共施設等の更新費用の増加や、景気動向に伴う市税等の減少による当該指標の悪化も懸念されることから、実質黒字を維持すべく引き続き、行政経費等の節減と歳入の確保を図り、健全財政を堅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81</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83</v>
      </c>
      <c r="C3" s="405"/>
      <c r="D3" s="405"/>
      <c r="E3" s="406"/>
      <c r="F3" s="406"/>
      <c r="G3" s="406"/>
      <c r="H3" s="406"/>
      <c r="I3" s="406"/>
      <c r="J3" s="406"/>
      <c r="K3" s="406"/>
      <c r="L3" s="406" t="s">
        <v>84</v>
      </c>
      <c r="M3" s="406"/>
      <c r="N3" s="406"/>
      <c r="O3" s="406"/>
      <c r="P3" s="406"/>
      <c r="Q3" s="406"/>
      <c r="R3" s="413"/>
      <c r="S3" s="413"/>
      <c r="T3" s="413"/>
      <c r="U3" s="413"/>
      <c r="V3" s="414"/>
      <c r="W3" s="388" t="s">
        <v>85</v>
      </c>
      <c r="X3" s="389"/>
      <c r="Y3" s="389"/>
      <c r="Z3" s="389"/>
      <c r="AA3" s="389"/>
      <c r="AB3" s="405"/>
      <c r="AC3" s="413" t="s">
        <v>86</v>
      </c>
      <c r="AD3" s="389"/>
      <c r="AE3" s="389"/>
      <c r="AF3" s="389"/>
      <c r="AG3" s="389"/>
      <c r="AH3" s="389"/>
      <c r="AI3" s="389"/>
      <c r="AJ3" s="389"/>
      <c r="AK3" s="389"/>
      <c r="AL3" s="390"/>
      <c r="AM3" s="388" t="s">
        <v>87</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88</v>
      </c>
      <c r="BO3" s="389"/>
      <c r="BP3" s="389"/>
      <c r="BQ3" s="389"/>
      <c r="BR3" s="389"/>
      <c r="BS3" s="389"/>
      <c r="BT3" s="389"/>
      <c r="BU3" s="390"/>
      <c r="BV3" s="388" t="s">
        <v>89</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90</v>
      </c>
      <c r="CU3" s="389"/>
      <c r="CV3" s="389"/>
      <c r="CW3" s="389"/>
      <c r="CX3" s="389"/>
      <c r="CY3" s="389"/>
      <c r="CZ3" s="389"/>
      <c r="DA3" s="390"/>
      <c r="DB3" s="388" t="s">
        <v>91</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92</v>
      </c>
      <c r="AZ4" s="392"/>
      <c r="BA4" s="392"/>
      <c r="BB4" s="392"/>
      <c r="BC4" s="392"/>
      <c r="BD4" s="392"/>
      <c r="BE4" s="392"/>
      <c r="BF4" s="392"/>
      <c r="BG4" s="392"/>
      <c r="BH4" s="392"/>
      <c r="BI4" s="392"/>
      <c r="BJ4" s="392"/>
      <c r="BK4" s="392"/>
      <c r="BL4" s="392"/>
      <c r="BM4" s="393"/>
      <c r="BN4" s="394">
        <v>19876901</v>
      </c>
      <c r="BO4" s="395"/>
      <c r="BP4" s="395"/>
      <c r="BQ4" s="395"/>
      <c r="BR4" s="395"/>
      <c r="BS4" s="395"/>
      <c r="BT4" s="395"/>
      <c r="BU4" s="396"/>
      <c r="BV4" s="394">
        <v>16050408</v>
      </c>
      <c r="BW4" s="395"/>
      <c r="BX4" s="395"/>
      <c r="BY4" s="395"/>
      <c r="BZ4" s="395"/>
      <c r="CA4" s="395"/>
      <c r="CB4" s="395"/>
      <c r="CC4" s="396"/>
      <c r="CD4" s="397" t="s">
        <v>93</v>
      </c>
      <c r="CE4" s="398"/>
      <c r="CF4" s="398"/>
      <c r="CG4" s="398"/>
      <c r="CH4" s="398"/>
      <c r="CI4" s="398"/>
      <c r="CJ4" s="398"/>
      <c r="CK4" s="398"/>
      <c r="CL4" s="398"/>
      <c r="CM4" s="398"/>
      <c r="CN4" s="398"/>
      <c r="CO4" s="398"/>
      <c r="CP4" s="398"/>
      <c r="CQ4" s="398"/>
      <c r="CR4" s="398"/>
      <c r="CS4" s="399"/>
      <c r="CT4" s="400">
        <v>9.6</v>
      </c>
      <c r="CU4" s="401"/>
      <c r="CV4" s="401"/>
      <c r="CW4" s="401"/>
      <c r="CX4" s="401"/>
      <c r="CY4" s="401"/>
      <c r="CZ4" s="401"/>
      <c r="DA4" s="402"/>
      <c r="DB4" s="400">
        <v>12</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54" t="s">
        <v>94</v>
      </c>
      <c r="AN5" s="455"/>
      <c r="AO5" s="455"/>
      <c r="AP5" s="455"/>
      <c r="AQ5" s="455"/>
      <c r="AR5" s="455"/>
      <c r="AS5" s="455"/>
      <c r="AT5" s="456"/>
      <c r="AU5" s="457" t="s">
        <v>95</v>
      </c>
      <c r="AV5" s="458"/>
      <c r="AW5" s="458"/>
      <c r="AX5" s="458"/>
      <c r="AY5" s="459" t="s">
        <v>96</v>
      </c>
      <c r="AZ5" s="460"/>
      <c r="BA5" s="460"/>
      <c r="BB5" s="460"/>
      <c r="BC5" s="460"/>
      <c r="BD5" s="460"/>
      <c r="BE5" s="460"/>
      <c r="BF5" s="460"/>
      <c r="BG5" s="460"/>
      <c r="BH5" s="460"/>
      <c r="BI5" s="460"/>
      <c r="BJ5" s="460"/>
      <c r="BK5" s="460"/>
      <c r="BL5" s="460"/>
      <c r="BM5" s="461"/>
      <c r="BN5" s="462">
        <v>19056041</v>
      </c>
      <c r="BO5" s="463"/>
      <c r="BP5" s="463"/>
      <c r="BQ5" s="463"/>
      <c r="BR5" s="463"/>
      <c r="BS5" s="463"/>
      <c r="BT5" s="463"/>
      <c r="BU5" s="464"/>
      <c r="BV5" s="462">
        <v>15081388</v>
      </c>
      <c r="BW5" s="463"/>
      <c r="BX5" s="463"/>
      <c r="BY5" s="463"/>
      <c r="BZ5" s="463"/>
      <c r="CA5" s="463"/>
      <c r="CB5" s="463"/>
      <c r="CC5" s="464"/>
      <c r="CD5" s="465" t="s">
        <v>97</v>
      </c>
      <c r="CE5" s="466"/>
      <c r="CF5" s="466"/>
      <c r="CG5" s="466"/>
      <c r="CH5" s="466"/>
      <c r="CI5" s="466"/>
      <c r="CJ5" s="466"/>
      <c r="CK5" s="466"/>
      <c r="CL5" s="466"/>
      <c r="CM5" s="466"/>
      <c r="CN5" s="466"/>
      <c r="CO5" s="466"/>
      <c r="CP5" s="466"/>
      <c r="CQ5" s="466"/>
      <c r="CR5" s="466"/>
      <c r="CS5" s="467"/>
      <c r="CT5" s="428">
        <v>93.8</v>
      </c>
      <c r="CU5" s="429"/>
      <c r="CV5" s="429"/>
      <c r="CW5" s="429"/>
      <c r="CX5" s="429"/>
      <c r="CY5" s="429"/>
      <c r="CZ5" s="429"/>
      <c r="DA5" s="430"/>
      <c r="DB5" s="428">
        <v>93.7</v>
      </c>
      <c r="DC5" s="429"/>
      <c r="DD5" s="429"/>
      <c r="DE5" s="429"/>
      <c r="DF5" s="429"/>
      <c r="DG5" s="429"/>
      <c r="DH5" s="429"/>
      <c r="DI5" s="430"/>
      <c r="DJ5" s="186"/>
      <c r="DK5" s="186"/>
      <c r="DL5" s="186"/>
      <c r="DM5" s="186"/>
      <c r="DN5" s="186"/>
      <c r="DO5" s="186"/>
    </row>
    <row r="6" spans="1:119" ht="18.75" customHeight="1" x14ac:dyDescent="0.2">
      <c r="A6" s="187"/>
      <c r="B6" s="431" t="s">
        <v>98</v>
      </c>
      <c r="C6" s="432"/>
      <c r="D6" s="432"/>
      <c r="E6" s="433"/>
      <c r="F6" s="433"/>
      <c r="G6" s="433"/>
      <c r="H6" s="433"/>
      <c r="I6" s="433"/>
      <c r="J6" s="433"/>
      <c r="K6" s="433"/>
      <c r="L6" s="433" t="s">
        <v>99</v>
      </c>
      <c r="M6" s="433"/>
      <c r="N6" s="433"/>
      <c r="O6" s="433"/>
      <c r="P6" s="433"/>
      <c r="Q6" s="433"/>
      <c r="R6" s="437"/>
      <c r="S6" s="437"/>
      <c r="T6" s="437"/>
      <c r="U6" s="437"/>
      <c r="V6" s="438"/>
      <c r="W6" s="441" t="s">
        <v>100</v>
      </c>
      <c r="X6" s="442"/>
      <c r="Y6" s="442"/>
      <c r="Z6" s="442"/>
      <c r="AA6" s="442"/>
      <c r="AB6" s="432"/>
      <c r="AC6" s="445" t="s">
        <v>101</v>
      </c>
      <c r="AD6" s="446"/>
      <c r="AE6" s="446"/>
      <c r="AF6" s="446"/>
      <c r="AG6" s="446"/>
      <c r="AH6" s="446"/>
      <c r="AI6" s="446"/>
      <c r="AJ6" s="446"/>
      <c r="AK6" s="446"/>
      <c r="AL6" s="447"/>
      <c r="AM6" s="454" t="s">
        <v>102</v>
      </c>
      <c r="AN6" s="455"/>
      <c r="AO6" s="455"/>
      <c r="AP6" s="455"/>
      <c r="AQ6" s="455"/>
      <c r="AR6" s="455"/>
      <c r="AS6" s="455"/>
      <c r="AT6" s="456"/>
      <c r="AU6" s="457" t="s">
        <v>103</v>
      </c>
      <c r="AV6" s="458"/>
      <c r="AW6" s="458"/>
      <c r="AX6" s="458"/>
      <c r="AY6" s="459" t="s">
        <v>104</v>
      </c>
      <c r="AZ6" s="460"/>
      <c r="BA6" s="460"/>
      <c r="BB6" s="460"/>
      <c r="BC6" s="460"/>
      <c r="BD6" s="460"/>
      <c r="BE6" s="460"/>
      <c r="BF6" s="460"/>
      <c r="BG6" s="460"/>
      <c r="BH6" s="460"/>
      <c r="BI6" s="460"/>
      <c r="BJ6" s="460"/>
      <c r="BK6" s="460"/>
      <c r="BL6" s="460"/>
      <c r="BM6" s="461"/>
      <c r="BN6" s="462">
        <v>820860</v>
      </c>
      <c r="BO6" s="463"/>
      <c r="BP6" s="463"/>
      <c r="BQ6" s="463"/>
      <c r="BR6" s="463"/>
      <c r="BS6" s="463"/>
      <c r="BT6" s="463"/>
      <c r="BU6" s="464"/>
      <c r="BV6" s="462">
        <v>969020</v>
      </c>
      <c r="BW6" s="463"/>
      <c r="BX6" s="463"/>
      <c r="BY6" s="463"/>
      <c r="BZ6" s="463"/>
      <c r="CA6" s="463"/>
      <c r="CB6" s="463"/>
      <c r="CC6" s="464"/>
      <c r="CD6" s="465" t="s">
        <v>105</v>
      </c>
      <c r="CE6" s="466"/>
      <c r="CF6" s="466"/>
      <c r="CG6" s="466"/>
      <c r="CH6" s="466"/>
      <c r="CI6" s="466"/>
      <c r="CJ6" s="466"/>
      <c r="CK6" s="466"/>
      <c r="CL6" s="466"/>
      <c r="CM6" s="466"/>
      <c r="CN6" s="466"/>
      <c r="CO6" s="466"/>
      <c r="CP6" s="466"/>
      <c r="CQ6" s="466"/>
      <c r="CR6" s="466"/>
      <c r="CS6" s="467"/>
      <c r="CT6" s="468">
        <v>97.7</v>
      </c>
      <c r="CU6" s="469"/>
      <c r="CV6" s="469"/>
      <c r="CW6" s="469"/>
      <c r="CX6" s="469"/>
      <c r="CY6" s="469"/>
      <c r="CZ6" s="469"/>
      <c r="DA6" s="470"/>
      <c r="DB6" s="468">
        <v>97.8</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48"/>
      <c r="AD7" s="449"/>
      <c r="AE7" s="449"/>
      <c r="AF7" s="449"/>
      <c r="AG7" s="449"/>
      <c r="AH7" s="449"/>
      <c r="AI7" s="449"/>
      <c r="AJ7" s="449"/>
      <c r="AK7" s="449"/>
      <c r="AL7" s="450"/>
      <c r="AM7" s="454" t="s">
        <v>106</v>
      </c>
      <c r="AN7" s="455"/>
      <c r="AO7" s="455"/>
      <c r="AP7" s="455"/>
      <c r="AQ7" s="455"/>
      <c r="AR7" s="455"/>
      <c r="AS7" s="455"/>
      <c r="AT7" s="456"/>
      <c r="AU7" s="457" t="s">
        <v>103</v>
      </c>
      <c r="AV7" s="458"/>
      <c r="AW7" s="458"/>
      <c r="AX7" s="458"/>
      <c r="AY7" s="459" t="s">
        <v>107</v>
      </c>
      <c r="AZ7" s="460"/>
      <c r="BA7" s="460"/>
      <c r="BB7" s="460"/>
      <c r="BC7" s="460"/>
      <c r="BD7" s="460"/>
      <c r="BE7" s="460"/>
      <c r="BF7" s="460"/>
      <c r="BG7" s="460"/>
      <c r="BH7" s="460"/>
      <c r="BI7" s="460"/>
      <c r="BJ7" s="460"/>
      <c r="BK7" s="460"/>
      <c r="BL7" s="460"/>
      <c r="BM7" s="461"/>
      <c r="BN7" s="462">
        <v>19848</v>
      </c>
      <c r="BO7" s="463"/>
      <c r="BP7" s="463"/>
      <c r="BQ7" s="463"/>
      <c r="BR7" s="463"/>
      <c r="BS7" s="463"/>
      <c r="BT7" s="463"/>
      <c r="BU7" s="464"/>
      <c r="BV7" s="462">
        <v>22346</v>
      </c>
      <c r="BW7" s="463"/>
      <c r="BX7" s="463"/>
      <c r="BY7" s="463"/>
      <c r="BZ7" s="463"/>
      <c r="CA7" s="463"/>
      <c r="CB7" s="463"/>
      <c r="CC7" s="464"/>
      <c r="CD7" s="465" t="s">
        <v>108</v>
      </c>
      <c r="CE7" s="466"/>
      <c r="CF7" s="466"/>
      <c r="CG7" s="466"/>
      <c r="CH7" s="466"/>
      <c r="CI7" s="466"/>
      <c r="CJ7" s="466"/>
      <c r="CK7" s="466"/>
      <c r="CL7" s="466"/>
      <c r="CM7" s="466"/>
      <c r="CN7" s="466"/>
      <c r="CO7" s="466"/>
      <c r="CP7" s="466"/>
      <c r="CQ7" s="466"/>
      <c r="CR7" s="466"/>
      <c r="CS7" s="467"/>
      <c r="CT7" s="462">
        <v>8306983</v>
      </c>
      <c r="CU7" s="463"/>
      <c r="CV7" s="463"/>
      <c r="CW7" s="463"/>
      <c r="CX7" s="463"/>
      <c r="CY7" s="463"/>
      <c r="CZ7" s="463"/>
      <c r="DA7" s="464"/>
      <c r="DB7" s="462">
        <v>7898916</v>
      </c>
      <c r="DC7" s="463"/>
      <c r="DD7" s="463"/>
      <c r="DE7" s="463"/>
      <c r="DF7" s="463"/>
      <c r="DG7" s="463"/>
      <c r="DH7" s="463"/>
      <c r="DI7" s="464"/>
      <c r="DJ7" s="186"/>
      <c r="DK7" s="186"/>
      <c r="DL7" s="186"/>
      <c r="DM7" s="186"/>
      <c r="DN7" s="186"/>
      <c r="DO7" s="186"/>
    </row>
    <row r="8" spans="1:119" ht="18.75" customHeight="1" thickBot="1" x14ac:dyDescent="0.25">
      <c r="A8" s="187"/>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109</v>
      </c>
      <c r="AN8" s="455"/>
      <c r="AO8" s="455"/>
      <c r="AP8" s="455"/>
      <c r="AQ8" s="455"/>
      <c r="AR8" s="455"/>
      <c r="AS8" s="455"/>
      <c r="AT8" s="456"/>
      <c r="AU8" s="457" t="s">
        <v>110</v>
      </c>
      <c r="AV8" s="458"/>
      <c r="AW8" s="458"/>
      <c r="AX8" s="458"/>
      <c r="AY8" s="459" t="s">
        <v>111</v>
      </c>
      <c r="AZ8" s="460"/>
      <c r="BA8" s="460"/>
      <c r="BB8" s="460"/>
      <c r="BC8" s="460"/>
      <c r="BD8" s="460"/>
      <c r="BE8" s="460"/>
      <c r="BF8" s="460"/>
      <c r="BG8" s="460"/>
      <c r="BH8" s="460"/>
      <c r="BI8" s="460"/>
      <c r="BJ8" s="460"/>
      <c r="BK8" s="460"/>
      <c r="BL8" s="460"/>
      <c r="BM8" s="461"/>
      <c r="BN8" s="462">
        <v>801012</v>
      </c>
      <c r="BO8" s="463"/>
      <c r="BP8" s="463"/>
      <c r="BQ8" s="463"/>
      <c r="BR8" s="463"/>
      <c r="BS8" s="463"/>
      <c r="BT8" s="463"/>
      <c r="BU8" s="464"/>
      <c r="BV8" s="462">
        <v>946674</v>
      </c>
      <c r="BW8" s="463"/>
      <c r="BX8" s="463"/>
      <c r="BY8" s="463"/>
      <c r="BZ8" s="463"/>
      <c r="CA8" s="463"/>
      <c r="CB8" s="463"/>
      <c r="CC8" s="464"/>
      <c r="CD8" s="465" t="s">
        <v>112</v>
      </c>
      <c r="CE8" s="466"/>
      <c r="CF8" s="466"/>
      <c r="CG8" s="466"/>
      <c r="CH8" s="466"/>
      <c r="CI8" s="466"/>
      <c r="CJ8" s="466"/>
      <c r="CK8" s="466"/>
      <c r="CL8" s="466"/>
      <c r="CM8" s="466"/>
      <c r="CN8" s="466"/>
      <c r="CO8" s="466"/>
      <c r="CP8" s="466"/>
      <c r="CQ8" s="466"/>
      <c r="CR8" s="466"/>
      <c r="CS8" s="467"/>
      <c r="CT8" s="471">
        <v>0.49</v>
      </c>
      <c r="CU8" s="472"/>
      <c r="CV8" s="472"/>
      <c r="CW8" s="472"/>
      <c r="CX8" s="472"/>
      <c r="CY8" s="472"/>
      <c r="CZ8" s="472"/>
      <c r="DA8" s="473"/>
      <c r="DB8" s="471">
        <v>0.48</v>
      </c>
      <c r="DC8" s="472"/>
      <c r="DD8" s="472"/>
      <c r="DE8" s="472"/>
      <c r="DF8" s="472"/>
      <c r="DG8" s="472"/>
      <c r="DH8" s="472"/>
      <c r="DI8" s="473"/>
      <c r="DJ8" s="186"/>
      <c r="DK8" s="186"/>
      <c r="DL8" s="186"/>
      <c r="DM8" s="186"/>
      <c r="DN8" s="186"/>
      <c r="DO8" s="186"/>
    </row>
    <row r="9" spans="1:119" ht="18.75" customHeight="1" thickBot="1" x14ac:dyDescent="0.25">
      <c r="A9" s="187"/>
      <c r="B9" s="425" t="s">
        <v>113</v>
      </c>
      <c r="C9" s="426"/>
      <c r="D9" s="426"/>
      <c r="E9" s="426"/>
      <c r="F9" s="426"/>
      <c r="G9" s="426"/>
      <c r="H9" s="426"/>
      <c r="I9" s="426"/>
      <c r="J9" s="426"/>
      <c r="K9" s="474"/>
      <c r="L9" s="475" t="s">
        <v>114</v>
      </c>
      <c r="M9" s="476"/>
      <c r="N9" s="476"/>
      <c r="O9" s="476"/>
      <c r="P9" s="476"/>
      <c r="Q9" s="477"/>
      <c r="R9" s="478">
        <v>30420</v>
      </c>
      <c r="S9" s="479"/>
      <c r="T9" s="479"/>
      <c r="U9" s="479"/>
      <c r="V9" s="480"/>
      <c r="W9" s="388" t="s">
        <v>115</v>
      </c>
      <c r="X9" s="389"/>
      <c r="Y9" s="389"/>
      <c r="Z9" s="389"/>
      <c r="AA9" s="389"/>
      <c r="AB9" s="389"/>
      <c r="AC9" s="389"/>
      <c r="AD9" s="389"/>
      <c r="AE9" s="389"/>
      <c r="AF9" s="389"/>
      <c r="AG9" s="389"/>
      <c r="AH9" s="389"/>
      <c r="AI9" s="389"/>
      <c r="AJ9" s="389"/>
      <c r="AK9" s="389"/>
      <c r="AL9" s="390"/>
      <c r="AM9" s="454" t="s">
        <v>116</v>
      </c>
      <c r="AN9" s="455"/>
      <c r="AO9" s="455"/>
      <c r="AP9" s="455"/>
      <c r="AQ9" s="455"/>
      <c r="AR9" s="455"/>
      <c r="AS9" s="455"/>
      <c r="AT9" s="456"/>
      <c r="AU9" s="457" t="s">
        <v>103</v>
      </c>
      <c r="AV9" s="458"/>
      <c r="AW9" s="458"/>
      <c r="AX9" s="458"/>
      <c r="AY9" s="459" t="s">
        <v>117</v>
      </c>
      <c r="AZ9" s="460"/>
      <c r="BA9" s="460"/>
      <c r="BB9" s="460"/>
      <c r="BC9" s="460"/>
      <c r="BD9" s="460"/>
      <c r="BE9" s="460"/>
      <c r="BF9" s="460"/>
      <c r="BG9" s="460"/>
      <c r="BH9" s="460"/>
      <c r="BI9" s="460"/>
      <c r="BJ9" s="460"/>
      <c r="BK9" s="460"/>
      <c r="BL9" s="460"/>
      <c r="BM9" s="461"/>
      <c r="BN9" s="462">
        <v>-145662</v>
      </c>
      <c r="BO9" s="463"/>
      <c r="BP9" s="463"/>
      <c r="BQ9" s="463"/>
      <c r="BR9" s="463"/>
      <c r="BS9" s="463"/>
      <c r="BT9" s="463"/>
      <c r="BU9" s="464"/>
      <c r="BV9" s="462">
        <v>23494</v>
      </c>
      <c r="BW9" s="463"/>
      <c r="BX9" s="463"/>
      <c r="BY9" s="463"/>
      <c r="BZ9" s="463"/>
      <c r="CA9" s="463"/>
      <c r="CB9" s="463"/>
      <c r="CC9" s="464"/>
      <c r="CD9" s="465" t="s">
        <v>118</v>
      </c>
      <c r="CE9" s="466"/>
      <c r="CF9" s="466"/>
      <c r="CG9" s="466"/>
      <c r="CH9" s="466"/>
      <c r="CI9" s="466"/>
      <c r="CJ9" s="466"/>
      <c r="CK9" s="466"/>
      <c r="CL9" s="466"/>
      <c r="CM9" s="466"/>
      <c r="CN9" s="466"/>
      <c r="CO9" s="466"/>
      <c r="CP9" s="466"/>
      <c r="CQ9" s="466"/>
      <c r="CR9" s="466"/>
      <c r="CS9" s="467"/>
      <c r="CT9" s="428">
        <v>11</v>
      </c>
      <c r="CU9" s="429"/>
      <c r="CV9" s="429"/>
      <c r="CW9" s="429"/>
      <c r="CX9" s="429"/>
      <c r="CY9" s="429"/>
      <c r="CZ9" s="429"/>
      <c r="DA9" s="430"/>
      <c r="DB9" s="428">
        <v>11.5</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55"/>
      <c r="N10" s="455"/>
      <c r="O10" s="455"/>
      <c r="P10" s="455"/>
      <c r="Q10" s="456"/>
      <c r="R10" s="482">
        <v>32285</v>
      </c>
      <c r="S10" s="483"/>
      <c r="T10" s="483"/>
      <c r="U10" s="483"/>
      <c r="V10" s="484"/>
      <c r="W10" s="419"/>
      <c r="X10" s="420"/>
      <c r="Y10" s="420"/>
      <c r="Z10" s="420"/>
      <c r="AA10" s="420"/>
      <c r="AB10" s="420"/>
      <c r="AC10" s="420"/>
      <c r="AD10" s="420"/>
      <c r="AE10" s="420"/>
      <c r="AF10" s="420"/>
      <c r="AG10" s="420"/>
      <c r="AH10" s="420"/>
      <c r="AI10" s="420"/>
      <c r="AJ10" s="420"/>
      <c r="AK10" s="420"/>
      <c r="AL10" s="423"/>
      <c r="AM10" s="454" t="s">
        <v>120</v>
      </c>
      <c r="AN10" s="455"/>
      <c r="AO10" s="455"/>
      <c r="AP10" s="455"/>
      <c r="AQ10" s="455"/>
      <c r="AR10" s="455"/>
      <c r="AS10" s="455"/>
      <c r="AT10" s="456"/>
      <c r="AU10" s="457" t="s">
        <v>121</v>
      </c>
      <c r="AV10" s="458"/>
      <c r="AW10" s="458"/>
      <c r="AX10" s="458"/>
      <c r="AY10" s="459" t="s">
        <v>122</v>
      </c>
      <c r="AZ10" s="460"/>
      <c r="BA10" s="460"/>
      <c r="BB10" s="460"/>
      <c r="BC10" s="460"/>
      <c r="BD10" s="460"/>
      <c r="BE10" s="460"/>
      <c r="BF10" s="460"/>
      <c r="BG10" s="460"/>
      <c r="BH10" s="460"/>
      <c r="BI10" s="460"/>
      <c r="BJ10" s="460"/>
      <c r="BK10" s="460"/>
      <c r="BL10" s="460"/>
      <c r="BM10" s="461"/>
      <c r="BN10" s="462">
        <v>539632</v>
      </c>
      <c r="BO10" s="463"/>
      <c r="BP10" s="463"/>
      <c r="BQ10" s="463"/>
      <c r="BR10" s="463"/>
      <c r="BS10" s="463"/>
      <c r="BT10" s="463"/>
      <c r="BU10" s="464"/>
      <c r="BV10" s="462">
        <v>461789</v>
      </c>
      <c r="BW10" s="463"/>
      <c r="BX10" s="463"/>
      <c r="BY10" s="463"/>
      <c r="BZ10" s="463"/>
      <c r="CA10" s="463"/>
      <c r="CB10" s="463"/>
      <c r="CC10" s="464"/>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54" t="s">
        <v>126</v>
      </c>
      <c r="AN11" s="455"/>
      <c r="AO11" s="455"/>
      <c r="AP11" s="455"/>
      <c r="AQ11" s="455"/>
      <c r="AR11" s="455"/>
      <c r="AS11" s="455"/>
      <c r="AT11" s="456"/>
      <c r="AU11" s="457" t="s">
        <v>127</v>
      </c>
      <c r="AV11" s="458"/>
      <c r="AW11" s="458"/>
      <c r="AX11" s="458"/>
      <c r="AY11" s="459" t="s">
        <v>128</v>
      </c>
      <c r="AZ11" s="460"/>
      <c r="BA11" s="460"/>
      <c r="BB11" s="460"/>
      <c r="BC11" s="460"/>
      <c r="BD11" s="460"/>
      <c r="BE11" s="460"/>
      <c r="BF11" s="460"/>
      <c r="BG11" s="460"/>
      <c r="BH11" s="460"/>
      <c r="BI11" s="460"/>
      <c r="BJ11" s="460"/>
      <c r="BK11" s="460"/>
      <c r="BL11" s="460"/>
      <c r="BM11" s="461"/>
      <c r="BN11" s="462">
        <v>0</v>
      </c>
      <c r="BO11" s="463"/>
      <c r="BP11" s="463"/>
      <c r="BQ11" s="463"/>
      <c r="BR11" s="463"/>
      <c r="BS11" s="463"/>
      <c r="BT11" s="463"/>
      <c r="BU11" s="464"/>
      <c r="BV11" s="462">
        <v>2000</v>
      </c>
      <c r="BW11" s="463"/>
      <c r="BX11" s="463"/>
      <c r="BY11" s="463"/>
      <c r="BZ11" s="463"/>
      <c r="CA11" s="463"/>
      <c r="CB11" s="463"/>
      <c r="CC11" s="464"/>
      <c r="CD11" s="465" t="s">
        <v>129</v>
      </c>
      <c r="CE11" s="466"/>
      <c r="CF11" s="466"/>
      <c r="CG11" s="466"/>
      <c r="CH11" s="466"/>
      <c r="CI11" s="466"/>
      <c r="CJ11" s="466"/>
      <c r="CK11" s="466"/>
      <c r="CL11" s="466"/>
      <c r="CM11" s="466"/>
      <c r="CN11" s="466"/>
      <c r="CO11" s="466"/>
      <c r="CP11" s="466"/>
      <c r="CQ11" s="466"/>
      <c r="CR11" s="466"/>
      <c r="CS11" s="467"/>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2">
      <c r="A12" s="187"/>
      <c r="B12" s="491" t="s">
        <v>132</v>
      </c>
      <c r="C12" s="492"/>
      <c r="D12" s="492"/>
      <c r="E12" s="492"/>
      <c r="F12" s="492"/>
      <c r="G12" s="492"/>
      <c r="H12" s="492"/>
      <c r="I12" s="492"/>
      <c r="J12" s="492"/>
      <c r="K12" s="493"/>
      <c r="L12" s="500" t="s">
        <v>133</v>
      </c>
      <c r="M12" s="501"/>
      <c r="N12" s="501"/>
      <c r="O12" s="501"/>
      <c r="P12" s="501"/>
      <c r="Q12" s="502"/>
      <c r="R12" s="503">
        <v>30740</v>
      </c>
      <c r="S12" s="504"/>
      <c r="T12" s="504"/>
      <c r="U12" s="504"/>
      <c r="V12" s="505"/>
      <c r="W12" s="506" t="s">
        <v>1</v>
      </c>
      <c r="X12" s="458"/>
      <c r="Y12" s="458"/>
      <c r="Z12" s="458"/>
      <c r="AA12" s="458"/>
      <c r="AB12" s="507"/>
      <c r="AC12" s="508" t="s">
        <v>134</v>
      </c>
      <c r="AD12" s="509"/>
      <c r="AE12" s="509"/>
      <c r="AF12" s="509"/>
      <c r="AG12" s="510"/>
      <c r="AH12" s="508" t="s">
        <v>135</v>
      </c>
      <c r="AI12" s="509"/>
      <c r="AJ12" s="509"/>
      <c r="AK12" s="509"/>
      <c r="AL12" s="511"/>
      <c r="AM12" s="454" t="s">
        <v>136</v>
      </c>
      <c r="AN12" s="455"/>
      <c r="AO12" s="455"/>
      <c r="AP12" s="455"/>
      <c r="AQ12" s="455"/>
      <c r="AR12" s="455"/>
      <c r="AS12" s="455"/>
      <c r="AT12" s="456"/>
      <c r="AU12" s="457" t="s">
        <v>137</v>
      </c>
      <c r="AV12" s="458"/>
      <c r="AW12" s="458"/>
      <c r="AX12" s="458"/>
      <c r="AY12" s="459" t="s">
        <v>138</v>
      </c>
      <c r="AZ12" s="460"/>
      <c r="BA12" s="460"/>
      <c r="BB12" s="460"/>
      <c r="BC12" s="460"/>
      <c r="BD12" s="460"/>
      <c r="BE12" s="460"/>
      <c r="BF12" s="460"/>
      <c r="BG12" s="460"/>
      <c r="BH12" s="460"/>
      <c r="BI12" s="460"/>
      <c r="BJ12" s="460"/>
      <c r="BK12" s="460"/>
      <c r="BL12" s="460"/>
      <c r="BM12" s="461"/>
      <c r="BN12" s="462">
        <v>652979</v>
      </c>
      <c r="BO12" s="463"/>
      <c r="BP12" s="463"/>
      <c r="BQ12" s="463"/>
      <c r="BR12" s="463"/>
      <c r="BS12" s="463"/>
      <c r="BT12" s="463"/>
      <c r="BU12" s="464"/>
      <c r="BV12" s="462">
        <v>698723</v>
      </c>
      <c r="BW12" s="463"/>
      <c r="BX12" s="463"/>
      <c r="BY12" s="463"/>
      <c r="BZ12" s="463"/>
      <c r="CA12" s="463"/>
      <c r="CB12" s="463"/>
      <c r="CC12" s="464"/>
      <c r="CD12" s="465" t="s">
        <v>139</v>
      </c>
      <c r="CE12" s="466"/>
      <c r="CF12" s="466"/>
      <c r="CG12" s="466"/>
      <c r="CH12" s="466"/>
      <c r="CI12" s="466"/>
      <c r="CJ12" s="466"/>
      <c r="CK12" s="466"/>
      <c r="CL12" s="466"/>
      <c r="CM12" s="466"/>
      <c r="CN12" s="466"/>
      <c r="CO12" s="466"/>
      <c r="CP12" s="466"/>
      <c r="CQ12" s="466"/>
      <c r="CR12" s="466"/>
      <c r="CS12" s="467"/>
      <c r="CT12" s="471" t="s">
        <v>140</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141</v>
      </c>
      <c r="N13" s="523"/>
      <c r="O13" s="523"/>
      <c r="P13" s="523"/>
      <c r="Q13" s="524"/>
      <c r="R13" s="515">
        <v>30453</v>
      </c>
      <c r="S13" s="516"/>
      <c r="T13" s="516"/>
      <c r="U13" s="516"/>
      <c r="V13" s="517"/>
      <c r="W13" s="441" t="s">
        <v>142</v>
      </c>
      <c r="X13" s="442"/>
      <c r="Y13" s="442"/>
      <c r="Z13" s="442"/>
      <c r="AA13" s="442"/>
      <c r="AB13" s="432"/>
      <c r="AC13" s="482">
        <v>1696</v>
      </c>
      <c r="AD13" s="483"/>
      <c r="AE13" s="483"/>
      <c r="AF13" s="483"/>
      <c r="AG13" s="525"/>
      <c r="AH13" s="482">
        <v>1840</v>
      </c>
      <c r="AI13" s="483"/>
      <c r="AJ13" s="483"/>
      <c r="AK13" s="483"/>
      <c r="AL13" s="484"/>
      <c r="AM13" s="454" t="s">
        <v>143</v>
      </c>
      <c r="AN13" s="455"/>
      <c r="AO13" s="455"/>
      <c r="AP13" s="455"/>
      <c r="AQ13" s="455"/>
      <c r="AR13" s="455"/>
      <c r="AS13" s="455"/>
      <c r="AT13" s="456"/>
      <c r="AU13" s="457" t="s">
        <v>137</v>
      </c>
      <c r="AV13" s="458"/>
      <c r="AW13" s="458"/>
      <c r="AX13" s="458"/>
      <c r="AY13" s="459" t="s">
        <v>144</v>
      </c>
      <c r="AZ13" s="460"/>
      <c r="BA13" s="460"/>
      <c r="BB13" s="460"/>
      <c r="BC13" s="460"/>
      <c r="BD13" s="460"/>
      <c r="BE13" s="460"/>
      <c r="BF13" s="460"/>
      <c r="BG13" s="460"/>
      <c r="BH13" s="460"/>
      <c r="BI13" s="460"/>
      <c r="BJ13" s="460"/>
      <c r="BK13" s="460"/>
      <c r="BL13" s="460"/>
      <c r="BM13" s="461"/>
      <c r="BN13" s="462">
        <v>-259009</v>
      </c>
      <c r="BO13" s="463"/>
      <c r="BP13" s="463"/>
      <c r="BQ13" s="463"/>
      <c r="BR13" s="463"/>
      <c r="BS13" s="463"/>
      <c r="BT13" s="463"/>
      <c r="BU13" s="464"/>
      <c r="BV13" s="462">
        <v>-211440</v>
      </c>
      <c r="BW13" s="463"/>
      <c r="BX13" s="463"/>
      <c r="BY13" s="463"/>
      <c r="BZ13" s="463"/>
      <c r="CA13" s="463"/>
      <c r="CB13" s="463"/>
      <c r="CC13" s="464"/>
      <c r="CD13" s="465" t="s">
        <v>145</v>
      </c>
      <c r="CE13" s="466"/>
      <c r="CF13" s="466"/>
      <c r="CG13" s="466"/>
      <c r="CH13" s="466"/>
      <c r="CI13" s="466"/>
      <c r="CJ13" s="466"/>
      <c r="CK13" s="466"/>
      <c r="CL13" s="466"/>
      <c r="CM13" s="466"/>
      <c r="CN13" s="466"/>
      <c r="CO13" s="466"/>
      <c r="CP13" s="466"/>
      <c r="CQ13" s="466"/>
      <c r="CR13" s="466"/>
      <c r="CS13" s="467"/>
      <c r="CT13" s="428">
        <v>11.9</v>
      </c>
      <c r="CU13" s="429"/>
      <c r="CV13" s="429"/>
      <c r="CW13" s="429"/>
      <c r="CX13" s="429"/>
      <c r="CY13" s="429"/>
      <c r="CZ13" s="429"/>
      <c r="DA13" s="430"/>
      <c r="DB13" s="428">
        <v>11.9</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146</v>
      </c>
      <c r="M14" s="513"/>
      <c r="N14" s="513"/>
      <c r="O14" s="513"/>
      <c r="P14" s="513"/>
      <c r="Q14" s="514"/>
      <c r="R14" s="515">
        <v>31150</v>
      </c>
      <c r="S14" s="516"/>
      <c r="T14" s="516"/>
      <c r="U14" s="516"/>
      <c r="V14" s="517"/>
      <c r="W14" s="421"/>
      <c r="X14" s="422"/>
      <c r="Y14" s="422"/>
      <c r="Z14" s="422"/>
      <c r="AA14" s="422"/>
      <c r="AB14" s="411"/>
      <c r="AC14" s="518">
        <v>10.4</v>
      </c>
      <c r="AD14" s="519"/>
      <c r="AE14" s="519"/>
      <c r="AF14" s="519"/>
      <c r="AG14" s="520"/>
      <c r="AH14" s="518">
        <v>11.4</v>
      </c>
      <c r="AI14" s="519"/>
      <c r="AJ14" s="519"/>
      <c r="AK14" s="519"/>
      <c r="AL14" s="521"/>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526" t="s">
        <v>147</v>
      </c>
      <c r="CE14" s="527"/>
      <c r="CF14" s="527"/>
      <c r="CG14" s="527"/>
      <c r="CH14" s="527"/>
      <c r="CI14" s="527"/>
      <c r="CJ14" s="527"/>
      <c r="CK14" s="527"/>
      <c r="CL14" s="527"/>
      <c r="CM14" s="527"/>
      <c r="CN14" s="527"/>
      <c r="CO14" s="527"/>
      <c r="CP14" s="527"/>
      <c r="CQ14" s="527"/>
      <c r="CR14" s="527"/>
      <c r="CS14" s="528"/>
      <c r="CT14" s="529">
        <v>131.5</v>
      </c>
      <c r="CU14" s="530"/>
      <c r="CV14" s="530"/>
      <c r="CW14" s="530"/>
      <c r="CX14" s="530"/>
      <c r="CY14" s="530"/>
      <c r="CZ14" s="530"/>
      <c r="DA14" s="531"/>
      <c r="DB14" s="529">
        <v>146.19999999999999</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141</v>
      </c>
      <c r="N15" s="523"/>
      <c r="O15" s="523"/>
      <c r="P15" s="523"/>
      <c r="Q15" s="524"/>
      <c r="R15" s="515">
        <v>30885</v>
      </c>
      <c r="S15" s="516"/>
      <c r="T15" s="516"/>
      <c r="U15" s="516"/>
      <c r="V15" s="517"/>
      <c r="W15" s="441" t="s">
        <v>148</v>
      </c>
      <c r="X15" s="442"/>
      <c r="Y15" s="442"/>
      <c r="Z15" s="442"/>
      <c r="AA15" s="442"/>
      <c r="AB15" s="432"/>
      <c r="AC15" s="482">
        <v>5368</v>
      </c>
      <c r="AD15" s="483"/>
      <c r="AE15" s="483"/>
      <c r="AF15" s="483"/>
      <c r="AG15" s="525"/>
      <c r="AH15" s="482">
        <v>5217</v>
      </c>
      <c r="AI15" s="483"/>
      <c r="AJ15" s="483"/>
      <c r="AK15" s="483"/>
      <c r="AL15" s="484"/>
      <c r="AM15" s="454"/>
      <c r="AN15" s="455"/>
      <c r="AO15" s="455"/>
      <c r="AP15" s="455"/>
      <c r="AQ15" s="455"/>
      <c r="AR15" s="455"/>
      <c r="AS15" s="455"/>
      <c r="AT15" s="456"/>
      <c r="AU15" s="457"/>
      <c r="AV15" s="458"/>
      <c r="AW15" s="458"/>
      <c r="AX15" s="458"/>
      <c r="AY15" s="391" t="s">
        <v>149</v>
      </c>
      <c r="AZ15" s="392"/>
      <c r="BA15" s="392"/>
      <c r="BB15" s="392"/>
      <c r="BC15" s="392"/>
      <c r="BD15" s="392"/>
      <c r="BE15" s="392"/>
      <c r="BF15" s="392"/>
      <c r="BG15" s="392"/>
      <c r="BH15" s="392"/>
      <c r="BI15" s="392"/>
      <c r="BJ15" s="392"/>
      <c r="BK15" s="392"/>
      <c r="BL15" s="392"/>
      <c r="BM15" s="393"/>
      <c r="BN15" s="394">
        <v>3548350</v>
      </c>
      <c r="BO15" s="395"/>
      <c r="BP15" s="395"/>
      <c r="BQ15" s="395"/>
      <c r="BR15" s="395"/>
      <c r="BS15" s="395"/>
      <c r="BT15" s="395"/>
      <c r="BU15" s="396"/>
      <c r="BV15" s="394">
        <v>3227253</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151</v>
      </c>
      <c r="M16" s="535"/>
      <c r="N16" s="535"/>
      <c r="O16" s="535"/>
      <c r="P16" s="535"/>
      <c r="Q16" s="536"/>
      <c r="R16" s="537" t="s">
        <v>152</v>
      </c>
      <c r="S16" s="538"/>
      <c r="T16" s="538"/>
      <c r="U16" s="538"/>
      <c r="V16" s="539"/>
      <c r="W16" s="421"/>
      <c r="X16" s="422"/>
      <c r="Y16" s="422"/>
      <c r="Z16" s="422"/>
      <c r="AA16" s="422"/>
      <c r="AB16" s="411"/>
      <c r="AC16" s="518">
        <v>32.799999999999997</v>
      </c>
      <c r="AD16" s="519"/>
      <c r="AE16" s="519"/>
      <c r="AF16" s="519"/>
      <c r="AG16" s="520"/>
      <c r="AH16" s="518">
        <v>32.200000000000003</v>
      </c>
      <c r="AI16" s="519"/>
      <c r="AJ16" s="519"/>
      <c r="AK16" s="519"/>
      <c r="AL16" s="521"/>
      <c r="AM16" s="454"/>
      <c r="AN16" s="455"/>
      <c r="AO16" s="455"/>
      <c r="AP16" s="455"/>
      <c r="AQ16" s="455"/>
      <c r="AR16" s="455"/>
      <c r="AS16" s="455"/>
      <c r="AT16" s="456"/>
      <c r="AU16" s="457"/>
      <c r="AV16" s="458"/>
      <c r="AW16" s="458"/>
      <c r="AX16" s="458"/>
      <c r="AY16" s="459" t="s">
        <v>153</v>
      </c>
      <c r="AZ16" s="460"/>
      <c r="BA16" s="460"/>
      <c r="BB16" s="460"/>
      <c r="BC16" s="460"/>
      <c r="BD16" s="460"/>
      <c r="BE16" s="460"/>
      <c r="BF16" s="460"/>
      <c r="BG16" s="460"/>
      <c r="BH16" s="460"/>
      <c r="BI16" s="460"/>
      <c r="BJ16" s="460"/>
      <c r="BK16" s="460"/>
      <c r="BL16" s="460"/>
      <c r="BM16" s="461"/>
      <c r="BN16" s="462">
        <v>7051460</v>
      </c>
      <c r="BO16" s="463"/>
      <c r="BP16" s="463"/>
      <c r="BQ16" s="463"/>
      <c r="BR16" s="463"/>
      <c r="BS16" s="463"/>
      <c r="BT16" s="463"/>
      <c r="BU16" s="464"/>
      <c r="BV16" s="462">
        <v>6792034</v>
      </c>
      <c r="BW16" s="463"/>
      <c r="BX16" s="463"/>
      <c r="BY16" s="463"/>
      <c r="BZ16" s="463"/>
      <c r="CA16" s="463"/>
      <c r="CB16" s="463"/>
      <c r="CC16" s="464"/>
      <c r="CD16" s="201"/>
      <c r="CE16" s="543"/>
      <c r="CF16" s="543"/>
      <c r="CG16" s="543"/>
      <c r="CH16" s="543"/>
      <c r="CI16" s="543"/>
      <c r="CJ16" s="543"/>
      <c r="CK16" s="543"/>
      <c r="CL16" s="543"/>
      <c r="CM16" s="543"/>
      <c r="CN16" s="543"/>
      <c r="CO16" s="543"/>
      <c r="CP16" s="543"/>
      <c r="CQ16" s="543"/>
      <c r="CR16" s="543"/>
      <c r="CS16" s="544"/>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40" t="s">
        <v>154</v>
      </c>
      <c r="N17" s="541"/>
      <c r="O17" s="541"/>
      <c r="P17" s="541"/>
      <c r="Q17" s="542"/>
      <c r="R17" s="537" t="s">
        <v>155</v>
      </c>
      <c r="S17" s="538"/>
      <c r="T17" s="538"/>
      <c r="U17" s="538"/>
      <c r="V17" s="539"/>
      <c r="W17" s="441" t="s">
        <v>156</v>
      </c>
      <c r="X17" s="442"/>
      <c r="Y17" s="442"/>
      <c r="Z17" s="442"/>
      <c r="AA17" s="442"/>
      <c r="AB17" s="432"/>
      <c r="AC17" s="482">
        <v>9309</v>
      </c>
      <c r="AD17" s="483"/>
      <c r="AE17" s="483"/>
      <c r="AF17" s="483"/>
      <c r="AG17" s="525"/>
      <c r="AH17" s="482">
        <v>9123</v>
      </c>
      <c r="AI17" s="483"/>
      <c r="AJ17" s="483"/>
      <c r="AK17" s="483"/>
      <c r="AL17" s="484"/>
      <c r="AM17" s="454"/>
      <c r="AN17" s="455"/>
      <c r="AO17" s="455"/>
      <c r="AP17" s="455"/>
      <c r="AQ17" s="455"/>
      <c r="AR17" s="455"/>
      <c r="AS17" s="455"/>
      <c r="AT17" s="456"/>
      <c r="AU17" s="457"/>
      <c r="AV17" s="458"/>
      <c r="AW17" s="458"/>
      <c r="AX17" s="458"/>
      <c r="AY17" s="459" t="s">
        <v>157</v>
      </c>
      <c r="AZ17" s="460"/>
      <c r="BA17" s="460"/>
      <c r="BB17" s="460"/>
      <c r="BC17" s="460"/>
      <c r="BD17" s="460"/>
      <c r="BE17" s="460"/>
      <c r="BF17" s="460"/>
      <c r="BG17" s="460"/>
      <c r="BH17" s="460"/>
      <c r="BI17" s="460"/>
      <c r="BJ17" s="460"/>
      <c r="BK17" s="460"/>
      <c r="BL17" s="460"/>
      <c r="BM17" s="461"/>
      <c r="BN17" s="462">
        <v>4455647</v>
      </c>
      <c r="BO17" s="463"/>
      <c r="BP17" s="463"/>
      <c r="BQ17" s="463"/>
      <c r="BR17" s="463"/>
      <c r="BS17" s="463"/>
      <c r="BT17" s="463"/>
      <c r="BU17" s="464"/>
      <c r="BV17" s="462">
        <v>4078661</v>
      </c>
      <c r="BW17" s="463"/>
      <c r="BX17" s="463"/>
      <c r="BY17" s="463"/>
      <c r="BZ17" s="463"/>
      <c r="CA17" s="463"/>
      <c r="CB17" s="463"/>
      <c r="CC17" s="464"/>
      <c r="CD17" s="201"/>
      <c r="CE17" s="543"/>
      <c r="CF17" s="543"/>
      <c r="CG17" s="543"/>
      <c r="CH17" s="543"/>
      <c r="CI17" s="543"/>
      <c r="CJ17" s="543"/>
      <c r="CK17" s="543"/>
      <c r="CL17" s="543"/>
      <c r="CM17" s="543"/>
      <c r="CN17" s="543"/>
      <c r="CO17" s="543"/>
      <c r="CP17" s="543"/>
      <c r="CQ17" s="543"/>
      <c r="CR17" s="543"/>
      <c r="CS17" s="544"/>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158</v>
      </c>
      <c r="C18" s="474"/>
      <c r="D18" s="474"/>
      <c r="E18" s="546"/>
      <c r="F18" s="546"/>
      <c r="G18" s="546"/>
      <c r="H18" s="546"/>
      <c r="I18" s="546"/>
      <c r="J18" s="546"/>
      <c r="K18" s="546"/>
      <c r="L18" s="547">
        <v>160.52000000000001</v>
      </c>
      <c r="M18" s="547"/>
      <c r="N18" s="547"/>
      <c r="O18" s="547"/>
      <c r="P18" s="547"/>
      <c r="Q18" s="547"/>
      <c r="R18" s="548"/>
      <c r="S18" s="548"/>
      <c r="T18" s="548"/>
      <c r="U18" s="548"/>
      <c r="V18" s="549"/>
      <c r="W18" s="443"/>
      <c r="X18" s="444"/>
      <c r="Y18" s="444"/>
      <c r="Z18" s="444"/>
      <c r="AA18" s="444"/>
      <c r="AB18" s="435"/>
      <c r="AC18" s="550">
        <v>56.9</v>
      </c>
      <c r="AD18" s="551"/>
      <c r="AE18" s="551"/>
      <c r="AF18" s="551"/>
      <c r="AG18" s="552"/>
      <c r="AH18" s="550">
        <v>56.4</v>
      </c>
      <c r="AI18" s="551"/>
      <c r="AJ18" s="551"/>
      <c r="AK18" s="551"/>
      <c r="AL18" s="553"/>
      <c r="AM18" s="454"/>
      <c r="AN18" s="455"/>
      <c r="AO18" s="455"/>
      <c r="AP18" s="455"/>
      <c r="AQ18" s="455"/>
      <c r="AR18" s="455"/>
      <c r="AS18" s="455"/>
      <c r="AT18" s="456"/>
      <c r="AU18" s="457"/>
      <c r="AV18" s="458"/>
      <c r="AW18" s="458"/>
      <c r="AX18" s="458"/>
      <c r="AY18" s="459" t="s">
        <v>159</v>
      </c>
      <c r="AZ18" s="460"/>
      <c r="BA18" s="460"/>
      <c r="BB18" s="460"/>
      <c r="BC18" s="460"/>
      <c r="BD18" s="460"/>
      <c r="BE18" s="460"/>
      <c r="BF18" s="460"/>
      <c r="BG18" s="460"/>
      <c r="BH18" s="460"/>
      <c r="BI18" s="460"/>
      <c r="BJ18" s="460"/>
      <c r="BK18" s="460"/>
      <c r="BL18" s="460"/>
      <c r="BM18" s="461"/>
      <c r="BN18" s="462">
        <v>7678194</v>
      </c>
      <c r="BO18" s="463"/>
      <c r="BP18" s="463"/>
      <c r="BQ18" s="463"/>
      <c r="BR18" s="463"/>
      <c r="BS18" s="463"/>
      <c r="BT18" s="463"/>
      <c r="BU18" s="464"/>
      <c r="BV18" s="462">
        <v>7640458</v>
      </c>
      <c r="BW18" s="463"/>
      <c r="BX18" s="463"/>
      <c r="BY18" s="463"/>
      <c r="BZ18" s="463"/>
      <c r="CA18" s="463"/>
      <c r="CB18" s="463"/>
      <c r="CC18" s="464"/>
      <c r="CD18" s="201"/>
      <c r="CE18" s="543"/>
      <c r="CF18" s="543"/>
      <c r="CG18" s="543"/>
      <c r="CH18" s="543"/>
      <c r="CI18" s="543"/>
      <c r="CJ18" s="543"/>
      <c r="CK18" s="543"/>
      <c r="CL18" s="543"/>
      <c r="CM18" s="543"/>
      <c r="CN18" s="543"/>
      <c r="CO18" s="543"/>
      <c r="CP18" s="543"/>
      <c r="CQ18" s="543"/>
      <c r="CR18" s="543"/>
      <c r="CS18" s="544"/>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160</v>
      </c>
      <c r="C19" s="474"/>
      <c r="D19" s="474"/>
      <c r="E19" s="546"/>
      <c r="F19" s="546"/>
      <c r="G19" s="546"/>
      <c r="H19" s="546"/>
      <c r="I19" s="546"/>
      <c r="J19" s="546"/>
      <c r="K19" s="546"/>
      <c r="L19" s="554">
        <v>190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54"/>
      <c r="AN19" s="455"/>
      <c r="AO19" s="455"/>
      <c r="AP19" s="455"/>
      <c r="AQ19" s="455"/>
      <c r="AR19" s="455"/>
      <c r="AS19" s="455"/>
      <c r="AT19" s="456"/>
      <c r="AU19" s="457"/>
      <c r="AV19" s="458"/>
      <c r="AW19" s="458"/>
      <c r="AX19" s="458"/>
      <c r="AY19" s="459" t="s">
        <v>161</v>
      </c>
      <c r="AZ19" s="460"/>
      <c r="BA19" s="460"/>
      <c r="BB19" s="460"/>
      <c r="BC19" s="460"/>
      <c r="BD19" s="460"/>
      <c r="BE19" s="460"/>
      <c r="BF19" s="460"/>
      <c r="BG19" s="460"/>
      <c r="BH19" s="460"/>
      <c r="BI19" s="460"/>
      <c r="BJ19" s="460"/>
      <c r="BK19" s="460"/>
      <c r="BL19" s="460"/>
      <c r="BM19" s="461"/>
      <c r="BN19" s="462">
        <v>12251334</v>
      </c>
      <c r="BO19" s="463"/>
      <c r="BP19" s="463"/>
      <c r="BQ19" s="463"/>
      <c r="BR19" s="463"/>
      <c r="BS19" s="463"/>
      <c r="BT19" s="463"/>
      <c r="BU19" s="464"/>
      <c r="BV19" s="462">
        <v>11719425</v>
      </c>
      <c r="BW19" s="463"/>
      <c r="BX19" s="463"/>
      <c r="BY19" s="463"/>
      <c r="BZ19" s="463"/>
      <c r="CA19" s="463"/>
      <c r="CB19" s="463"/>
      <c r="CC19" s="464"/>
      <c r="CD19" s="201"/>
      <c r="CE19" s="543"/>
      <c r="CF19" s="543"/>
      <c r="CG19" s="543"/>
      <c r="CH19" s="543"/>
      <c r="CI19" s="543"/>
      <c r="CJ19" s="543"/>
      <c r="CK19" s="543"/>
      <c r="CL19" s="543"/>
      <c r="CM19" s="543"/>
      <c r="CN19" s="543"/>
      <c r="CO19" s="543"/>
      <c r="CP19" s="543"/>
      <c r="CQ19" s="543"/>
      <c r="CR19" s="543"/>
      <c r="CS19" s="544"/>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162</v>
      </c>
      <c r="C20" s="474"/>
      <c r="D20" s="474"/>
      <c r="E20" s="546"/>
      <c r="F20" s="546"/>
      <c r="G20" s="546"/>
      <c r="H20" s="546"/>
      <c r="I20" s="546"/>
      <c r="J20" s="546"/>
      <c r="K20" s="546"/>
      <c r="L20" s="554">
        <v>10760</v>
      </c>
      <c r="M20" s="554"/>
      <c r="N20" s="554"/>
      <c r="O20" s="554"/>
      <c r="P20" s="554"/>
      <c r="Q20" s="554"/>
      <c r="R20" s="555"/>
      <c r="S20" s="555"/>
      <c r="T20" s="555"/>
      <c r="U20" s="555"/>
      <c r="V20" s="556"/>
      <c r="W20" s="443"/>
      <c r="X20" s="444"/>
      <c r="Y20" s="444"/>
      <c r="Z20" s="444"/>
      <c r="AA20" s="444"/>
      <c r="AB20" s="444"/>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01"/>
      <c r="CE20" s="543"/>
      <c r="CF20" s="543"/>
      <c r="CG20" s="543"/>
      <c r="CH20" s="543"/>
      <c r="CI20" s="543"/>
      <c r="CJ20" s="543"/>
      <c r="CK20" s="543"/>
      <c r="CL20" s="543"/>
      <c r="CM20" s="543"/>
      <c r="CN20" s="543"/>
      <c r="CO20" s="543"/>
      <c r="CP20" s="543"/>
      <c r="CQ20" s="543"/>
      <c r="CR20" s="543"/>
      <c r="CS20" s="544"/>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1"/>
      <c r="CE21" s="543"/>
      <c r="CF21" s="543"/>
      <c r="CG21" s="543"/>
      <c r="CH21" s="543"/>
      <c r="CI21" s="543"/>
      <c r="CJ21" s="543"/>
      <c r="CK21" s="543"/>
      <c r="CL21" s="543"/>
      <c r="CM21" s="543"/>
      <c r="CN21" s="543"/>
      <c r="CO21" s="543"/>
      <c r="CP21" s="543"/>
      <c r="CQ21" s="543"/>
      <c r="CR21" s="543"/>
      <c r="CS21" s="544"/>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164</v>
      </c>
      <c r="C22" s="569"/>
      <c r="D22" s="570"/>
      <c r="E22" s="437" t="s">
        <v>1</v>
      </c>
      <c r="F22" s="442"/>
      <c r="G22" s="442"/>
      <c r="H22" s="442"/>
      <c r="I22" s="442"/>
      <c r="J22" s="442"/>
      <c r="K22" s="432"/>
      <c r="L22" s="437" t="s">
        <v>165</v>
      </c>
      <c r="M22" s="442"/>
      <c r="N22" s="442"/>
      <c r="O22" s="442"/>
      <c r="P22" s="432"/>
      <c r="Q22" s="577" t="s">
        <v>166</v>
      </c>
      <c r="R22" s="578"/>
      <c r="S22" s="578"/>
      <c r="T22" s="578"/>
      <c r="U22" s="578"/>
      <c r="V22" s="579"/>
      <c r="W22" s="583" t="s">
        <v>167</v>
      </c>
      <c r="X22" s="569"/>
      <c r="Y22" s="570"/>
      <c r="Z22" s="437" t="s">
        <v>1</v>
      </c>
      <c r="AA22" s="442"/>
      <c r="AB22" s="442"/>
      <c r="AC22" s="442"/>
      <c r="AD22" s="442"/>
      <c r="AE22" s="442"/>
      <c r="AF22" s="442"/>
      <c r="AG22" s="432"/>
      <c r="AH22" s="588" t="s">
        <v>168</v>
      </c>
      <c r="AI22" s="442"/>
      <c r="AJ22" s="442"/>
      <c r="AK22" s="442"/>
      <c r="AL22" s="432"/>
      <c r="AM22" s="588" t="s">
        <v>169</v>
      </c>
      <c r="AN22" s="589"/>
      <c r="AO22" s="589"/>
      <c r="AP22" s="589"/>
      <c r="AQ22" s="589"/>
      <c r="AR22" s="590"/>
      <c r="AS22" s="577" t="s">
        <v>166</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1"/>
      <c r="CE22" s="543"/>
      <c r="CF22" s="543"/>
      <c r="CG22" s="543"/>
      <c r="CH22" s="543"/>
      <c r="CI22" s="543"/>
      <c r="CJ22" s="543"/>
      <c r="CK22" s="543"/>
      <c r="CL22" s="543"/>
      <c r="CM22" s="543"/>
      <c r="CN22" s="543"/>
      <c r="CO22" s="543"/>
      <c r="CP22" s="543"/>
      <c r="CQ22" s="543"/>
      <c r="CR22" s="543"/>
      <c r="CS22" s="544"/>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1"/>
      <c r="AN23" s="592"/>
      <c r="AO23" s="592"/>
      <c r="AP23" s="592"/>
      <c r="AQ23" s="592"/>
      <c r="AR23" s="593"/>
      <c r="AS23" s="580"/>
      <c r="AT23" s="581"/>
      <c r="AU23" s="581"/>
      <c r="AV23" s="581"/>
      <c r="AW23" s="581"/>
      <c r="AX23" s="595"/>
      <c r="AY23" s="391" t="s">
        <v>170</v>
      </c>
      <c r="AZ23" s="392"/>
      <c r="BA23" s="392"/>
      <c r="BB23" s="392"/>
      <c r="BC23" s="392"/>
      <c r="BD23" s="392"/>
      <c r="BE23" s="392"/>
      <c r="BF23" s="392"/>
      <c r="BG23" s="392"/>
      <c r="BH23" s="392"/>
      <c r="BI23" s="392"/>
      <c r="BJ23" s="392"/>
      <c r="BK23" s="392"/>
      <c r="BL23" s="392"/>
      <c r="BM23" s="393"/>
      <c r="BN23" s="462">
        <v>15089845</v>
      </c>
      <c r="BO23" s="463"/>
      <c r="BP23" s="463"/>
      <c r="BQ23" s="463"/>
      <c r="BR23" s="463"/>
      <c r="BS23" s="463"/>
      <c r="BT23" s="463"/>
      <c r="BU23" s="464"/>
      <c r="BV23" s="462">
        <v>15400758</v>
      </c>
      <c r="BW23" s="463"/>
      <c r="BX23" s="463"/>
      <c r="BY23" s="463"/>
      <c r="BZ23" s="463"/>
      <c r="CA23" s="463"/>
      <c r="CB23" s="463"/>
      <c r="CC23" s="464"/>
      <c r="CD23" s="201"/>
      <c r="CE23" s="543"/>
      <c r="CF23" s="543"/>
      <c r="CG23" s="543"/>
      <c r="CH23" s="543"/>
      <c r="CI23" s="543"/>
      <c r="CJ23" s="543"/>
      <c r="CK23" s="543"/>
      <c r="CL23" s="543"/>
      <c r="CM23" s="543"/>
      <c r="CN23" s="543"/>
      <c r="CO23" s="543"/>
      <c r="CP23" s="543"/>
      <c r="CQ23" s="543"/>
      <c r="CR23" s="543"/>
      <c r="CS23" s="544"/>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171</v>
      </c>
      <c r="F24" s="455"/>
      <c r="G24" s="455"/>
      <c r="H24" s="455"/>
      <c r="I24" s="455"/>
      <c r="J24" s="455"/>
      <c r="K24" s="456"/>
      <c r="L24" s="482">
        <v>1</v>
      </c>
      <c r="M24" s="483"/>
      <c r="N24" s="483"/>
      <c r="O24" s="483"/>
      <c r="P24" s="525"/>
      <c r="Q24" s="482">
        <v>8280</v>
      </c>
      <c r="R24" s="483"/>
      <c r="S24" s="483"/>
      <c r="T24" s="483"/>
      <c r="U24" s="483"/>
      <c r="V24" s="525"/>
      <c r="W24" s="584"/>
      <c r="X24" s="572"/>
      <c r="Y24" s="573"/>
      <c r="Z24" s="481" t="s">
        <v>172</v>
      </c>
      <c r="AA24" s="455"/>
      <c r="AB24" s="455"/>
      <c r="AC24" s="455"/>
      <c r="AD24" s="455"/>
      <c r="AE24" s="455"/>
      <c r="AF24" s="455"/>
      <c r="AG24" s="456"/>
      <c r="AH24" s="482">
        <v>238</v>
      </c>
      <c r="AI24" s="483"/>
      <c r="AJ24" s="483"/>
      <c r="AK24" s="483"/>
      <c r="AL24" s="525"/>
      <c r="AM24" s="482">
        <v>770882</v>
      </c>
      <c r="AN24" s="483"/>
      <c r="AO24" s="483"/>
      <c r="AP24" s="483"/>
      <c r="AQ24" s="483"/>
      <c r="AR24" s="525"/>
      <c r="AS24" s="482">
        <v>3239</v>
      </c>
      <c r="AT24" s="483"/>
      <c r="AU24" s="483"/>
      <c r="AV24" s="483"/>
      <c r="AW24" s="483"/>
      <c r="AX24" s="484"/>
      <c r="AY24" s="596" t="s">
        <v>173</v>
      </c>
      <c r="AZ24" s="597"/>
      <c r="BA24" s="597"/>
      <c r="BB24" s="597"/>
      <c r="BC24" s="597"/>
      <c r="BD24" s="597"/>
      <c r="BE24" s="597"/>
      <c r="BF24" s="597"/>
      <c r="BG24" s="597"/>
      <c r="BH24" s="597"/>
      <c r="BI24" s="597"/>
      <c r="BJ24" s="597"/>
      <c r="BK24" s="597"/>
      <c r="BL24" s="597"/>
      <c r="BM24" s="598"/>
      <c r="BN24" s="462">
        <v>10973646</v>
      </c>
      <c r="BO24" s="463"/>
      <c r="BP24" s="463"/>
      <c r="BQ24" s="463"/>
      <c r="BR24" s="463"/>
      <c r="BS24" s="463"/>
      <c r="BT24" s="463"/>
      <c r="BU24" s="464"/>
      <c r="BV24" s="462">
        <v>11065502</v>
      </c>
      <c r="BW24" s="463"/>
      <c r="BX24" s="463"/>
      <c r="BY24" s="463"/>
      <c r="BZ24" s="463"/>
      <c r="CA24" s="463"/>
      <c r="CB24" s="463"/>
      <c r="CC24" s="464"/>
      <c r="CD24" s="201"/>
      <c r="CE24" s="543"/>
      <c r="CF24" s="543"/>
      <c r="CG24" s="543"/>
      <c r="CH24" s="543"/>
      <c r="CI24" s="543"/>
      <c r="CJ24" s="543"/>
      <c r="CK24" s="543"/>
      <c r="CL24" s="543"/>
      <c r="CM24" s="543"/>
      <c r="CN24" s="543"/>
      <c r="CO24" s="543"/>
      <c r="CP24" s="543"/>
      <c r="CQ24" s="543"/>
      <c r="CR24" s="543"/>
      <c r="CS24" s="544"/>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174</v>
      </c>
      <c r="F25" s="455"/>
      <c r="G25" s="455"/>
      <c r="H25" s="455"/>
      <c r="I25" s="455"/>
      <c r="J25" s="455"/>
      <c r="K25" s="456"/>
      <c r="L25" s="482">
        <v>1</v>
      </c>
      <c r="M25" s="483"/>
      <c r="N25" s="483"/>
      <c r="O25" s="483"/>
      <c r="P25" s="525"/>
      <c r="Q25" s="482">
        <v>6950</v>
      </c>
      <c r="R25" s="483"/>
      <c r="S25" s="483"/>
      <c r="T25" s="483"/>
      <c r="U25" s="483"/>
      <c r="V25" s="525"/>
      <c r="W25" s="584"/>
      <c r="X25" s="572"/>
      <c r="Y25" s="573"/>
      <c r="Z25" s="481" t="s">
        <v>175</v>
      </c>
      <c r="AA25" s="455"/>
      <c r="AB25" s="455"/>
      <c r="AC25" s="455"/>
      <c r="AD25" s="455"/>
      <c r="AE25" s="455"/>
      <c r="AF25" s="455"/>
      <c r="AG25" s="456"/>
      <c r="AH25" s="482" t="s">
        <v>131</v>
      </c>
      <c r="AI25" s="483"/>
      <c r="AJ25" s="483"/>
      <c r="AK25" s="483"/>
      <c r="AL25" s="525"/>
      <c r="AM25" s="482" t="s">
        <v>176</v>
      </c>
      <c r="AN25" s="483"/>
      <c r="AO25" s="483"/>
      <c r="AP25" s="483"/>
      <c r="AQ25" s="483"/>
      <c r="AR25" s="525"/>
      <c r="AS25" s="482" t="s">
        <v>176</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1203729</v>
      </c>
      <c r="BO25" s="395"/>
      <c r="BP25" s="395"/>
      <c r="BQ25" s="395"/>
      <c r="BR25" s="395"/>
      <c r="BS25" s="395"/>
      <c r="BT25" s="395"/>
      <c r="BU25" s="396"/>
      <c r="BV25" s="394">
        <v>940735</v>
      </c>
      <c r="BW25" s="395"/>
      <c r="BX25" s="395"/>
      <c r="BY25" s="395"/>
      <c r="BZ25" s="395"/>
      <c r="CA25" s="395"/>
      <c r="CB25" s="395"/>
      <c r="CC25" s="396"/>
      <c r="CD25" s="201"/>
      <c r="CE25" s="543"/>
      <c r="CF25" s="543"/>
      <c r="CG25" s="543"/>
      <c r="CH25" s="543"/>
      <c r="CI25" s="543"/>
      <c r="CJ25" s="543"/>
      <c r="CK25" s="543"/>
      <c r="CL25" s="543"/>
      <c r="CM25" s="543"/>
      <c r="CN25" s="543"/>
      <c r="CO25" s="543"/>
      <c r="CP25" s="543"/>
      <c r="CQ25" s="543"/>
      <c r="CR25" s="543"/>
      <c r="CS25" s="544"/>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178</v>
      </c>
      <c r="F26" s="455"/>
      <c r="G26" s="455"/>
      <c r="H26" s="455"/>
      <c r="I26" s="455"/>
      <c r="J26" s="455"/>
      <c r="K26" s="456"/>
      <c r="L26" s="482">
        <v>1</v>
      </c>
      <c r="M26" s="483"/>
      <c r="N26" s="483"/>
      <c r="O26" s="483"/>
      <c r="P26" s="525"/>
      <c r="Q26" s="482">
        <v>5500</v>
      </c>
      <c r="R26" s="483"/>
      <c r="S26" s="483"/>
      <c r="T26" s="483"/>
      <c r="U26" s="483"/>
      <c r="V26" s="525"/>
      <c r="W26" s="584"/>
      <c r="X26" s="572"/>
      <c r="Y26" s="573"/>
      <c r="Z26" s="481" t="s">
        <v>179</v>
      </c>
      <c r="AA26" s="602"/>
      <c r="AB26" s="602"/>
      <c r="AC26" s="602"/>
      <c r="AD26" s="602"/>
      <c r="AE26" s="602"/>
      <c r="AF26" s="602"/>
      <c r="AG26" s="603"/>
      <c r="AH26" s="482">
        <v>23</v>
      </c>
      <c r="AI26" s="483"/>
      <c r="AJ26" s="483"/>
      <c r="AK26" s="483"/>
      <c r="AL26" s="525"/>
      <c r="AM26" s="482">
        <v>81305</v>
      </c>
      <c r="AN26" s="483"/>
      <c r="AO26" s="483"/>
      <c r="AP26" s="483"/>
      <c r="AQ26" s="483"/>
      <c r="AR26" s="525"/>
      <c r="AS26" s="482">
        <v>3535</v>
      </c>
      <c r="AT26" s="483"/>
      <c r="AU26" s="483"/>
      <c r="AV26" s="483"/>
      <c r="AW26" s="483"/>
      <c r="AX26" s="484"/>
      <c r="AY26" s="465" t="s">
        <v>180</v>
      </c>
      <c r="AZ26" s="466"/>
      <c r="BA26" s="466"/>
      <c r="BB26" s="466"/>
      <c r="BC26" s="466"/>
      <c r="BD26" s="466"/>
      <c r="BE26" s="466"/>
      <c r="BF26" s="466"/>
      <c r="BG26" s="466"/>
      <c r="BH26" s="466"/>
      <c r="BI26" s="466"/>
      <c r="BJ26" s="466"/>
      <c r="BK26" s="466"/>
      <c r="BL26" s="466"/>
      <c r="BM26" s="467"/>
      <c r="BN26" s="462" t="s">
        <v>131</v>
      </c>
      <c r="BO26" s="463"/>
      <c r="BP26" s="463"/>
      <c r="BQ26" s="463"/>
      <c r="BR26" s="463"/>
      <c r="BS26" s="463"/>
      <c r="BT26" s="463"/>
      <c r="BU26" s="464"/>
      <c r="BV26" s="462" t="s">
        <v>131</v>
      </c>
      <c r="BW26" s="463"/>
      <c r="BX26" s="463"/>
      <c r="BY26" s="463"/>
      <c r="BZ26" s="463"/>
      <c r="CA26" s="463"/>
      <c r="CB26" s="463"/>
      <c r="CC26" s="464"/>
      <c r="CD26" s="201"/>
      <c r="CE26" s="543"/>
      <c r="CF26" s="543"/>
      <c r="CG26" s="543"/>
      <c r="CH26" s="543"/>
      <c r="CI26" s="543"/>
      <c r="CJ26" s="543"/>
      <c r="CK26" s="543"/>
      <c r="CL26" s="543"/>
      <c r="CM26" s="543"/>
      <c r="CN26" s="543"/>
      <c r="CO26" s="543"/>
      <c r="CP26" s="543"/>
      <c r="CQ26" s="543"/>
      <c r="CR26" s="543"/>
      <c r="CS26" s="544"/>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181</v>
      </c>
      <c r="F27" s="455"/>
      <c r="G27" s="455"/>
      <c r="H27" s="455"/>
      <c r="I27" s="455"/>
      <c r="J27" s="455"/>
      <c r="K27" s="456"/>
      <c r="L27" s="482">
        <v>1</v>
      </c>
      <c r="M27" s="483"/>
      <c r="N27" s="483"/>
      <c r="O27" s="483"/>
      <c r="P27" s="525"/>
      <c r="Q27" s="482">
        <v>4350</v>
      </c>
      <c r="R27" s="483"/>
      <c r="S27" s="483"/>
      <c r="T27" s="483"/>
      <c r="U27" s="483"/>
      <c r="V27" s="525"/>
      <c r="W27" s="584"/>
      <c r="X27" s="572"/>
      <c r="Y27" s="573"/>
      <c r="Z27" s="481" t="s">
        <v>182</v>
      </c>
      <c r="AA27" s="455"/>
      <c r="AB27" s="455"/>
      <c r="AC27" s="455"/>
      <c r="AD27" s="455"/>
      <c r="AE27" s="455"/>
      <c r="AF27" s="455"/>
      <c r="AG27" s="456"/>
      <c r="AH27" s="482">
        <v>10</v>
      </c>
      <c r="AI27" s="483"/>
      <c r="AJ27" s="483"/>
      <c r="AK27" s="483"/>
      <c r="AL27" s="525"/>
      <c r="AM27" s="482">
        <v>33880</v>
      </c>
      <c r="AN27" s="483"/>
      <c r="AO27" s="483"/>
      <c r="AP27" s="483"/>
      <c r="AQ27" s="483"/>
      <c r="AR27" s="525"/>
      <c r="AS27" s="482">
        <v>3388</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599">
        <v>391518</v>
      </c>
      <c r="BO27" s="600"/>
      <c r="BP27" s="600"/>
      <c r="BQ27" s="600"/>
      <c r="BR27" s="600"/>
      <c r="BS27" s="600"/>
      <c r="BT27" s="600"/>
      <c r="BU27" s="601"/>
      <c r="BV27" s="599">
        <v>391495</v>
      </c>
      <c r="BW27" s="600"/>
      <c r="BX27" s="600"/>
      <c r="BY27" s="600"/>
      <c r="BZ27" s="600"/>
      <c r="CA27" s="600"/>
      <c r="CB27" s="600"/>
      <c r="CC27" s="601"/>
      <c r="CD27" s="203"/>
      <c r="CE27" s="543"/>
      <c r="CF27" s="543"/>
      <c r="CG27" s="543"/>
      <c r="CH27" s="543"/>
      <c r="CI27" s="543"/>
      <c r="CJ27" s="543"/>
      <c r="CK27" s="543"/>
      <c r="CL27" s="543"/>
      <c r="CM27" s="543"/>
      <c r="CN27" s="543"/>
      <c r="CO27" s="543"/>
      <c r="CP27" s="543"/>
      <c r="CQ27" s="543"/>
      <c r="CR27" s="543"/>
      <c r="CS27" s="544"/>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184</v>
      </c>
      <c r="F28" s="455"/>
      <c r="G28" s="455"/>
      <c r="H28" s="455"/>
      <c r="I28" s="455"/>
      <c r="J28" s="455"/>
      <c r="K28" s="456"/>
      <c r="L28" s="482">
        <v>1</v>
      </c>
      <c r="M28" s="483"/>
      <c r="N28" s="483"/>
      <c r="O28" s="483"/>
      <c r="P28" s="525"/>
      <c r="Q28" s="482">
        <v>3850</v>
      </c>
      <c r="R28" s="483"/>
      <c r="S28" s="483"/>
      <c r="T28" s="483"/>
      <c r="U28" s="483"/>
      <c r="V28" s="525"/>
      <c r="W28" s="584"/>
      <c r="X28" s="572"/>
      <c r="Y28" s="573"/>
      <c r="Z28" s="481" t="s">
        <v>185</v>
      </c>
      <c r="AA28" s="455"/>
      <c r="AB28" s="455"/>
      <c r="AC28" s="455"/>
      <c r="AD28" s="455"/>
      <c r="AE28" s="455"/>
      <c r="AF28" s="455"/>
      <c r="AG28" s="456"/>
      <c r="AH28" s="482" t="s">
        <v>131</v>
      </c>
      <c r="AI28" s="483"/>
      <c r="AJ28" s="483"/>
      <c r="AK28" s="483"/>
      <c r="AL28" s="525"/>
      <c r="AM28" s="482" t="s">
        <v>140</v>
      </c>
      <c r="AN28" s="483"/>
      <c r="AO28" s="483"/>
      <c r="AP28" s="483"/>
      <c r="AQ28" s="483"/>
      <c r="AR28" s="525"/>
      <c r="AS28" s="482" t="s">
        <v>131</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662769</v>
      </c>
      <c r="BO28" s="395"/>
      <c r="BP28" s="395"/>
      <c r="BQ28" s="395"/>
      <c r="BR28" s="395"/>
      <c r="BS28" s="395"/>
      <c r="BT28" s="395"/>
      <c r="BU28" s="396"/>
      <c r="BV28" s="394">
        <v>776116</v>
      </c>
      <c r="BW28" s="395"/>
      <c r="BX28" s="395"/>
      <c r="BY28" s="395"/>
      <c r="BZ28" s="395"/>
      <c r="CA28" s="395"/>
      <c r="CB28" s="395"/>
      <c r="CC28" s="396"/>
      <c r="CD28" s="201"/>
      <c r="CE28" s="543"/>
      <c r="CF28" s="543"/>
      <c r="CG28" s="543"/>
      <c r="CH28" s="543"/>
      <c r="CI28" s="543"/>
      <c r="CJ28" s="543"/>
      <c r="CK28" s="543"/>
      <c r="CL28" s="543"/>
      <c r="CM28" s="543"/>
      <c r="CN28" s="543"/>
      <c r="CO28" s="543"/>
      <c r="CP28" s="543"/>
      <c r="CQ28" s="543"/>
      <c r="CR28" s="543"/>
      <c r="CS28" s="544"/>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187</v>
      </c>
      <c r="F29" s="455"/>
      <c r="G29" s="455"/>
      <c r="H29" s="455"/>
      <c r="I29" s="455"/>
      <c r="J29" s="455"/>
      <c r="K29" s="456"/>
      <c r="L29" s="482">
        <v>15</v>
      </c>
      <c r="M29" s="483"/>
      <c r="N29" s="483"/>
      <c r="O29" s="483"/>
      <c r="P29" s="525"/>
      <c r="Q29" s="482">
        <v>3600</v>
      </c>
      <c r="R29" s="483"/>
      <c r="S29" s="483"/>
      <c r="T29" s="483"/>
      <c r="U29" s="483"/>
      <c r="V29" s="525"/>
      <c r="W29" s="585"/>
      <c r="X29" s="586"/>
      <c r="Y29" s="587"/>
      <c r="Z29" s="481" t="s">
        <v>188</v>
      </c>
      <c r="AA29" s="455"/>
      <c r="AB29" s="455"/>
      <c r="AC29" s="455"/>
      <c r="AD29" s="455"/>
      <c r="AE29" s="455"/>
      <c r="AF29" s="455"/>
      <c r="AG29" s="456"/>
      <c r="AH29" s="482">
        <v>248</v>
      </c>
      <c r="AI29" s="483"/>
      <c r="AJ29" s="483"/>
      <c r="AK29" s="483"/>
      <c r="AL29" s="525"/>
      <c r="AM29" s="482">
        <v>804762</v>
      </c>
      <c r="AN29" s="483"/>
      <c r="AO29" s="483"/>
      <c r="AP29" s="483"/>
      <c r="AQ29" s="483"/>
      <c r="AR29" s="525"/>
      <c r="AS29" s="482">
        <v>3245</v>
      </c>
      <c r="AT29" s="483"/>
      <c r="AU29" s="483"/>
      <c r="AV29" s="483"/>
      <c r="AW29" s="483"/>
      <c r="AX29" s="484"/>
      <c r="AY29" s="613"/>
      <c r="AZ29" s="614"/>
      <c r="BA29" s="614"/>
      <c r="BB29" s="615"/>
      <c r="BC29" s="459" t="s">
        <v>189</v>
      </c>
      <c r="BD29" s="460"/>
      <c r="BE29" s="460"/>
      <c r="BF29" s="460"/>
      <c r="BG29" s="460"/>
      <c r="BH29" s="460"/>
      <c r="BI29" s="460"/>
      <c r="BJ29" s="460"/>
      <c r="BK29" s="460"/>
      <c r="BL29" s="460"/>
      <c r="BM29" s="461"/>
      <c r="BN29" s="462">
        <v>110878</v>
      </c>
      <c r="BO29" s="463"/>
      <c r="BP29" s="463"/>
      <c r="BQ29" s="463"/>
      <c r="BR29" s="463"/>
      <c r="BS29" s="463"/>
      <c r="BT29" s="463"/>
      <c r="BU29" s="464"/>
      <c r="BV29" s="462">
        <v>110758</v>
      </c>
      <c r="BW29" s="463"/>
      <c r="BX29" s="463"/>
      <c r="BY29" s="463"/>
      <c r="BZ29" s="463"/>
      <c r="CA29" s="463"/>
      <c r="CB29" s="463"/>
      <c r="CC29" s="464"/>
      <c r="CD29" s="203"/>
      <c r="CE29" s="543"/>
      <c r="CF29" s="543"/>
      <c r="CG29" s="543"/>
      <c r="CH29" s="543"/>
      <c r="CI29" s="543"/>
      <c r="CJ29" s="543"/>
      <c r="CK29" s="543"/>
      <c r="CL29" s="543"/>
      <c r="CM29" s="543"/>
      <c r="CN29" s="543"/>
      <c r="CO29" s="543"/>
      <c r="CP29" s="543"/>
      <c r="CQ29" s="543"/>
      <c r="CR29" s="543"/>
      <c r="CS29" s="544"/>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604"/>
      <c r="M30" s="605"/>
      <c r="N30" s="605"/>
      <c r="O30" s="605"/>
      <c r="P30" s="606"/>
      <c r="Q30" s="604"/>
      <c r="R30" s="605"/>
      <c r="S30" s="605"/>
      <c r="T30" s="605"/>
      <c r="U30" s="605"/>
      <c r="V30" s="606"/>
      <c r="W30" s="607" t="s">
        <v>190</v>
      </c>
      <c r="X30" s="608"/>
      <c r="Y30" s="608"/>
      <c r="Z30" s="608"/>
      <c r="AA30" s="608"/>
      <c r="AB30" s="608"/>
      <c r="AC30" s="608"/>
      <c r="AD30" s="608"/>
      <c r="AE30" s="608"/>
      <c r="AF30" s="608"/>
      <c r="AG30" s="609"/>
      <c r="AH30" s="550">
        <v>99.9</v>
      </c>
      <c r="AI30" s="551"/>
      <c r="AJ30" s="551"/>
      <c r="AK30" s="551"/>
      <c r="AL30" s="551"/>
      <c r="AM30" s="551"/>
      <c r="AN30" s="551"/>
      <c r="AO30" s="551"/>
      <c r="AP30" s="551"/>
      <c r="AQ30" s="551"/>
      <c r="AR30" s="551"/>
      <c r="AS30" s="551"/>
      <c r="AT30" s="551"/>
      <c r="AU30" s="551"/>
      <c r="AV30" s="551"/>
      <c r="AW30" s="551"/>
      <c r="AX30" s="553"/>
      <c r="AY30" s="616"/>
      <c r="AZ30" s="617"/>
      <c r="BA30" s="617"/>
      <c r="BB30" s="618"/>
      <c r="BC30" s="596" t="s">
        <v>50</v>
      </c>
      <c r="BD30" s="597"/>
      <c r="BE30" s="597"/>
      <c r="BF30" s="597"/>
      <c r="BG30" s="597"/>
      <c r="BH30" s="597"/>
      <c r="BI30" s="597"/>
      <c r="BJ30" s="597"/>
      <c r="BK30" s="597"/>
      <c r="BL30" s="597"/>
      <c r="BM30" s="598"/>
      <c r="BN30" s="599">
        <v>1586896</v>
      </c>
      <c r="BO30" s="600"/>
      <c r="BP30" s="600"/>
      <c r="BQ30" s="600"/>
      <c r="BR30" s="600"/>
      <c r="BS30" s="600"/>
      <c r="BT30" s="600"/>
      <c r="BU30" s="601"/>
      <c r="BV30" s="599">
        <v>1215952</v>
      </c>
      <c r="BW30" s="600"/>
      <c r="BX30" s="600"/>
      <c r="BY30" s="600"/>
      <c r="BZ30" s="600"/>
      <c r="CA30" s="600"/>
      <c r="CB30" s="600"/>
      <c r="CC30" s="60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49" t="s">
        <v>197</v>
      </c>
      <c r="D33" s="449"/>
      <c r="E33" s="420" t="s">
        <v>198</v>
      </c>
      <c r="F33" s="420"/>
      <c r="G33" s="420"/>
      <c r="H33" s="420"/>
      <c r="I33" s="420"/>
      <c r="J33" s="420"/>
      <c r="K33" s="420"/>
      <c r="L33" s="420"/>
      <c r="M33" s="420"/>
      <c r="N33" s="420"/>
      <c r="O33" s="420"/>
      <c r="P33" s="420"/>
      <c r="Q33" s="420"/>
      <c r="R33" s="420"/>
      <c r="S33" s="420"/>
      <c r="T33" s="216"/>
      <c r="U33" s="449" t="s">
        <v>199</v>
      </c>
      <c r="V33" s="449"/>
      <c r="W33" s="420" t="s">
        <v>200</v>
      </c>
      <c r="X33" s="420"/>
      <c r="Y33" s="420"/>
      <c r="Z33" s="420"/>
      <c r="AA33" s="420"/>
      <c r="AB33" s="420"/>
      <c r="AC33" s="420"/>
      <c r="AD33" s="420"/>
      <c r="AE33" s="420"/>
      <c r="AF33" s="420"/>
      <c r="AG33" s="420"/>
      <c r="AH33" s="420"/>
      <c r="AI33" s="420"/>
      <c r="AJ33" s="420"/>
      <c r="AK33" s="420"/>
      <c r="AL33" s="216"/>
      <c r="AM33" s="449" t="s">
        <v>201</v>
      </c>
      <c r="AN33" s="449"/>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49" t="s">
        <v>203</v>
      </c>
      <c r="BX33" s="449"/>
      <c r="BY33" s="420" t="s">
        <v>205</v>
      </c>
      <c r="BZ33" s="420"/>
      <c r="CA33" s="420"/>
      <c r="CB33" s="420"/>
      <c r="CC33" s="420"/>
      <c r="CD33" s="420"/>
      <c r="CE33" s="420"/>
      <c r="CF33" s="420"/>
      <c r="CG33" s="420"/>
      <c r="CH33" s="420"/>
      <c r="CI33" s="420"/>
      <c r="CJ33" s="420"/>
      <c r="CK33" s="420"/>
      <c r="CL33" s="420"/>
      <c r="CM33" s="420"/>
      <c r="CN33" s="216"/>
      <c r="CO33" s="449" t="s">
        <v>199</v>
      </c>
      <c r="CP33" s="449"/>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置賜広域行政事務組合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ハイジアパーク南陽</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育英事業特別会計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置賜広域病院企業団</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南陽市土地開発公社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山形県市町村職員退職手当組合</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山形鉄道</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山形県後期高齢者医療広域連合（普通会計分）</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山形県後期高齢者医療広域連合（事業会計分）</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山形県消防補償等組合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山形県自治会館管理組合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山形県市町村交通災害共済組合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松川堰組合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BWBMc9zX3bFcuxIzbZnc6CREtCuq1tghVfJ8sYhHrNv+ZNRq2/l7aYndf29DWG3zO0ie/ZGNhcWcWfJn4StUpQ==" saltValue="8e0L0AP7q0kYHZXwjB85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2" t="s">
        <v>572</v>
      </c>
      <c r="D34" s="1212"/>
      <c r="E34" s="1213"/>
      <c r="F34" s="32">
        <v>8.86</v>
      </c>
      <c r="G34" s="33">
        <v>11.64</v>
      </c>
      <c r="H34" s="33">
        <v>11.44</v>
      </c>
      <c r="I34" s="33">
        <v>11.91</v>
      </c>
      <c r="J34" s="34">
        <v>9.6</v>
      </c>
      <c r="K34" s="22"/>
      <c r="L34" s="22"/>
      <c r="M34" s="22"/>
      <c r="N34" s="22"/>
      <c r="O34" s="22"/>
      <c r="P34" s="22"/>
    </row>
    <row r="35" spans="1:16" ht="39" customHeight="1" x14ac:dyDescent="0.2">
      <c r="A35" s="22"/>
      <c r="B35" s="35"/>
      <c r="C35" s="1206" t="s">
        <v>573</v>
      </c>
      <c r="D35" s="1207"/>
      <c r="E35" s="1208"/>
      <c r="F35" s="36">
        <v>10.14</v>
      </c>
      <c r="G35" s="37">
        <v>8.59</v>
      </c>
      <c r="H35" s="37">
        <v>8.98</v>
      </c>
      <c r="I35" s="37">
        <v>8.9600000000000009</v>
      </c>
      <c r="J35" s="38">
        <v>8.92</v>
      </c>
      <c r="K35" s="22"/>
      <c r="L35" s="22"/>
      <c r="M35" s="22"/>
      <c r="N35" s="22"/>
      <c r="O35" s="22"/>
      <c r="P35" s="22"/>
    </row>
    <row r="36" spans="1:16" ht="39" customHeight="1" x14ac:dyDescent="0.2">
      <c r="A36" s="22"/>
      <c r="B36" s="35"/>
      <c r="C36" s="1206" t="s">
        <v>574</v>
      </c>
      <c r="D36" s="1207"/>
      <c r="E36" s="1208"/>
      <c r="F36" s="36">
        <v>1.47</v>
      </c>
      <c r="G36" s="37">
        <v>1.4</v>
      </c>
      <c r="H36" s="37">
        <v>2.14</v>
      </c>
      <c r="I36" s="37">
        <v>1.77</v>
      </c>
      <c r="J36" s="38">
        <v>2.41</v>
      </c>
      <c r="K36" s="22"/>
      <c r="L36" s="22"/>
      <c r="M36" s="22"/>
      <c r="N36" s="22"/>
      <c r="O36" s="22"/>
      <c r="P36" s="22"/>
    </row>
    <row r="37" spans="1:16" ht="39" customHeight="1" x14ac:dyDescent="0.2">
      <c r="A37" s="22"/>
      <c r="B37" s="35"/>
      <c r="C37" s="1206" t="s">
        <v>575</v>
      </c>
      <c r="D37" s="1207"/>
      <c r="E37" s="1208"/>
      <c r="F37" s="36">
        <v>3.03</v>
      </c>
      <c r="G37" s="37">
        <v>2.82</v>
      </c>
      <c r="H37" s="37">
        <v>3.15</v>
      </c>
      <c r="I37" s="37">
        <v>3.05</v>
      </c>
      <c r="J37" s="38">
        <v>1.17</v>
      </c>
      <c r="K37" s="22"/>
      <c r="L37" s="22"/>
      <c r="M37" s="22"/>
      <c r="N37" s="22"/>
      <c r="O37" s="22"/>
      <c r="P37" s="22"/>
    </row>
    <row r="38" spans="1:16" ht="39" customHeight="1" x14ac:dyDescent="0.2">
      <c r="A38" s="22"/>
      <c r="B38" s="35"/>
      <c r="C38" s="1206" t="s">
        <v>576</v>
      </c>
      <c r="D38" s="1207"/>
      <c r="E38" s="1208"/>
      <c r="F38" s="36">
        <v>2.91</v>
      </c>
      <c r="G38" s="37">
        <v>2.99</v>
      </c>
      <c r="H38" s="37">
        <v>2.69</v>
      </c>
      <c r="I38" s="37">
        <v>1.84</v>
      </c>
      <c r="J38" s="38">
        <v>0.89</v>
      </c>
      <c r="K38" s="22"/>
      <c r="L38" s="22"/>
      <c r="M38" s="22"/>
      <c r="N38" s="22"/>
      <c r="O38" s="22"/>
      <c r="P38" s="22"/>
    </row>
    <row r="39" spans="1:16" ht="39" customHeight="1" x14ac:dyDescent="0.2">
      <c r="A39" s="22"/>
      <c r="B39" s="35"/>
      <c r="C39" s="1206" t="s">
        <v>577</v>
      </c>
      <c r="D39" s="1207"/>
      <c r="E39" s="1208"/>
      <c r="F39" s="36">
        <v>0.04</v>
      </c>
      <c r="G39" s="37">
        <v>0.04</v>
      </c>
      <c r="H39" s="37">
        <v>0.05</v>
      </c>
      <c r="I39" s="37">
        <v>0.16</v>
      </c>
      <c r="J39" s="38">
        <v>0.13</v>
      </c>
      <c r="K39" s="22"/>
      <c r="L39" s="22"/>
      <c r="M39" s="22"/>
      <c r="N39" s="22"/>
      <c r="O39" s="22"/>
      <c r="P39" s="22"/>
    </row>
    <row r="40" spans="1:16" ht="39" customHeight="1" x14ac:dyDescent="0.2">
      <c r="A40" s="22"/>
      <c r="B40" s="35"/>
      <c r="C40" s="1206" t="s">
        <v>578</v>
      </c>
      <c r="D40" s="1207"/>
      <c r="E40" s="1208"/>
      <c r="F40" s="36">
        <v>0.1</v>
      </c>
      <c r="G40" s="37">
        <v>0.14000000000000001</v>
      </c>
      <c r="H40" s="37">
        <v>0.02</v>
      </c>
      <c r="I40" s="37">
        <v>7.0000000000000007E-2</v>
      </c>
      <c r="J40" s="38">
        <v>0.03</v>
      </c>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579</v>
      </c>
      <c r="D42" s="1207"/>
      <c r="E42" s="1208"/>
      <c r="F42" s="36" t="s">
        <v>522</v>
      </c>
      <c r="G42" s="37" t="s">
        <v>522</v>
      </c>
      <c r="H42" s="37" t="s">
        <v>522</v>
      </c>
      <c r="I42" s="37" t="s">
        <v>522</v>
      </c>
      <c r="J42" s="38" t="s">
        <v>522</v>
      </c>
      <c r="K42" s="22"/>
      <c r="L42" s="22"/>
      <c r="M42" s="22"/>
      <c r="N42" s="22"/>
      <c r="O42" s="22"/>
      <c r="P42" s="22"/>
    </row>
    <row r="43" spans="1:16" ht="39" customHeight="1" thickBot="1" x14ac:dyDescent="0.25">
      <c r="A43" s="22"/>
      <c r="B43" s="40"/>
      <c r="C43" s="1209" t="s">
        <v>580</v>
      </c>
      <c r="D43" s="1210"/>
      <c r="E43" s="1211"/>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GL+OuIvL60jZwzvObWl+ZPVq8RRoN6lTlaI73Ar2sRlyj731tEBdiVLhSq1ny/mOeVbAJP1LxxLbdV31Qn9wQ==" saltValue="5z5llV2weVzK5PRBZnxJ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70" zoomScaleNormal="70" zoomScaleSheetLayoutView="55" workbookViewId="0">
      <selection activeCell="K57" sqref="K57: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1416</v>
      </c>
      <c r="L45" s="60">
        <v>1391</v>
      </c>
      <c r="M45" s="60">
        <v>1382</v>
      </c>
      <c r="N45" s="60">
        <v>1362</v>
      </c>
      <c r="O45" s="61">
        <v>1367</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522</v>
      </c>
      <c r="L47" s="64" t="s">
        <v>522</v>
      </c>
      <c r="M47" s="64" t="s">
        <v>522</v>
      </c>
      <c r="N47" s="64" t="s">
        <v>522</v>
      </c>
      <c r="O47" s="65" t="s">
        <v>522</v>
      </c>
      <c r="P47" s="48"/>
      <c r="Q47" s="48"/>
      <c r="R47" s="48"/>
      <c r="S47" s="48"/>
      <c r="T47" s="48"/>
      <c r="U47" s="48"/>
    </row>
    <row r="48" spans="1:21" ht="30.75" customHeight="1" x14ac:dyDescent="0.2">
      <c r="A48" s="48"/>
      <c r="B48" s="1216"/>
      <c r="C48" s="1217"/>
      <c r="D48" s="62"/>
      <c r="E48" s="1222" t="s">
        <v>15</v>
      </c>
      <c r="F48" s="1222"/>
      <c r="G48" s="1222"/>
      <c r="H48" s="1222"/>
      <c r="I48" s="1222"/>
      <c r="J48" s="1223"/>
      <c r="K48" s="63">
        <v>595</v>
      </c>
      <c r="L48" s="64">
        <v>612</v>
      </c>
      <c r="M48" s="64">
        <v>579</v>
      </c>
      <c r="N48" s="64">
        <v>571</v>
      </c>
      <c r="O48" s="65">
        <v>548</v>
      </c>
      <c r="P48" s="48"/>
      <c r="Q48" s="48"/>
      <c r="R48" s="48"/>
      <c r="S48" s="48"/>
      <c r="T48" s="48"/>
      <c r="U48" s="48"/>
    </row>
    <row r="49" spans="1:21" ht="30.75" customHeight="1" x14ac:dyDescent="0.2">
      <c r="A49" s="48"/>
      <c r="B49" s="1216"/>
      <c r="C49" s="1217"/>
      <c r="D49" s="62"/>
      <c r="E49" s="1222" t="s">
        <v>16</v>
      </c>
      <c r="F49" s="1222"/>
      <c r="G49" s="1222"/>
      <c r="H49" s="1222"/>
      <c r="I49" s="1222"/>
      <c r="J49" s="1223"/>
      <c r="K49" s="63">
        <v>152</v>
      </c>
      <c r="L49" s="64">
        <v>151</v>
      </c>
      <c r="M49" s="64">
        <v>154</v>
      </c>
      <c r="N49" s="64">
        <v>166</v>
      </c>
      <c r="O49" s="65">
        <v>140</v>
      </c>
      <c r="P49" s="48"/>
      <c r="Q49" s="48"/>
      <c r="R49" s="48"/>
      <c r="S49" s="48"/>
      <c r="T49" s="48"/>
      <c r="U49" s="48"/>
    </row>
    <row r="50" spans="1:21" ht="30.75" customHeight="1" x14ac:dyDescent="0.2">
      <c r="A50" s="48"/>
      <c r="B50" s="1216"/>
      <c r="C50" s="1217"/>
      <c r="D50" s="62"/>
      <c r="E50" s="1222" t="s">
        <v>17</v>
      </c>
      <c r="F50" s="1222"/>
      <c r="G50" s="1222"/>
      <c r="H50" s="1222"/>
      <c r="I50" s="1222"/>
      <c r="J50" s="1223"/>
      <c r="K50" s="63">
        <v>11</v>
      </c>
      <c r="L50" s="64">
        <v>10</v>
      </c>
      <c r="M50" s="64">
        <v>10</v>
      </c>
      <c r="N50" s="64">
        <v>10</v>
      </c>
      <c r="O50" s="65">
        <v>36</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522</v>
      </c>
      <c r="L51" s="64" t="s">
        <v>522</v>
      </c>
      <c r="M51" s="64" t="s">
        <v>522</v>
      </c>
      <c r="N51" s="64" t="s">
        <v>522</v>
      </c>
      <c r="O51" s="65" t="s">
        <v>522</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1364</v>
      </c>
      <c r="L52" s="64">
        <v>1351</v>
      </c>
      <c r="M52" s="64">
        <v>1308</v>
      </c>
      <c r="N52" s="64">
        <v>1265</v>
      </c>
      <c r="O52" s="65">
        <v>1236</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810</v>
      </c>
      <c r="L53" s="69">
        <v>813</v>
      </c>
      <c r="M53" s="69">
        <v>817</v>
      </c>
      <c r="N53" s="69">
        <v>844</v>
      </c>
      <c r="O53" s="70">
        <v>855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30" t="s">
        <v>25</v>
      </c>
      <c r="C57" s="1231"/>
      <c r="D57" s="1234" t="s">
        <v>26</v>
      </c>
      <c r="E57" s="1235"/>
      <c r="F57" s="1235"/>
      <c r="G57" s="1235"/>
      <c r="H57" s="1235"/>
      <c r="I57" s="1235"/>
      <c r="J57" s="1236"/>
      <c r="K57" s="83" t="s">
        <v>522</v>
      </c>
      <c r="L57" s="84" t="s">
        <v>522</v>
      </c>
      <c r="M57" s="84" t="s">
        <v>522</v>
      </c>
      <c r="N57" s="84" t="s">
        <v>522</v>
      </c>
      <c r="O57" s="85" t="s">
        <v>522</v>
      </c>
    </row>
    <row r="58" spans="1:21" ht="31.5" customHeight="1" thickBot="1" x14ac:dyDescent="0.25">
      <c r="B58" s="1232"/>
      <c r="C58" s="1233"/>
      <c r="D58" s="1237" t="s">
        <v>27</v>
      </c>
      <c r="E58" s="1238"/>
      <c r="F58" s="1238"/>
      <c r="G58" s="1238"/>
      <c r="H58" s="1238"/>
      <c r="I58" s="1238"/>
      <c r="J58" s="1239"/>
      <c r="K58" s="86" t="s">
        <v>522</v>
      </c>
      <c r="L58" s="87" t="s">
        <v>522</v>
      </c>
      <c r="M58" s="87" t="s">
        <v>522</v>
      </c>
      <c r="N58" s="87" t="s">
        <v>522</v>
      </c>
      <c r="O58" s="88" t="s">
        <v>522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3WAwVaMaq6tnWfbkfljE3tByCyzs7NNYsM5/kThogltmM0ukCkgVP2s7JRGYiXuQIi000nEKuDcPKEY83ZCnw==" saltValue="mJtE4RhrmHcZ+KzY/n6r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40" t="s">
        <v>30</v>
      </c>
      <c r="C41" s="1241"/>
      <c r="D41" s="102"/>
      <c r="E41" s="1246" t="s">
        <v>31</v>
      </c>
      <c r="F41" s="1246"/>
      <c r="G41" s="1246"/>
      <c r="H41" s="1247"/>
      <c r="I41" s="103">
        <v>16041</v>
      </c>
      <c r="J41" s="104">
        <v>15642</v>
      </c>
      <c r="K41" s="104">
        <v>15553</v>
      </c>
      <c r="L41" s="104">
        <v>15401</v>
      </c>
      <c r="M41" s="105">
        <v>15090</v>
      </c>
    </row>
    <row r="42" spans="2:13" ht="27.75" customHeight="1" x14ac:dyDescent="0.2">
      <c r="B42" s="1242"/>
      <c r="C42" s="1243"/>
      <c r="D42" s="106"/>
      <c r="E42" s="1248" t="s">
        <v>32</v>
      </c>
      <c r="F42" s="1248"/>
      <c r="G42" s="1248"/>
      <c r="H42" s="1249"/>
      <c r="I42" s="107">
        <v>84</v>
      </c>
      <c r="J42" s="108">
        <v>75</v>
      </c>
      <c r="K42" s="108">
        <v>67</v>
      </c>
      <c r="L42" s="108">
        <v>509</v>
      </c>
      <c r="M42" s="109">
        <v>478</v>
      </c>
    </row>
    <row r="43" spans="2:13" ht="27.75" customHeight="1" x14ac:dyDescent="0.2">
      <c r="B43" s="1242"/>
      <c r="C43" s="1243"/>
      <c r="D43" s="106"/>
      <c r="E43" s="1248" t="s">
        <v>33</v>
      </c>
      <c r="F43" s="1248"/>
      <c r="G43" s="1248"/>
      <c r="H43" s="1249"/>
      <c r="I43" s="107">
        <v>7146</v>
      </c>
      <c r="J43" s="108">
        <v>6742</v>
      </c>
      <c r="K43" s="108">
        <v>6407</v>
      </c>
      <c r="L43" s="108">
        <v>5968</v>
      </c>
      <c r="M43" s="109">
        <v>5699</v>
      </c>
    </row>
    <row r="44" spans="2:13" ht="27.75" customHeight="1" x14ac:dyDescent="0.2">
      <c r="B44" s="1242"/>
      <c r="C44" s="1243"/>
      <c r="D44" s="106"/>
      <c r="E44" s="1248" t="s">
        <v>34</v>
      </c>
      <c r="F44" s="1248"/>
      <c r="G44" s="1248"/>
      <c r="H44" s="1249"/>
      <c r="I44" s="107">
        <v>1229</v>
      </c>
      <c r="J44" s="108">
        <v>1233</v>
      </c>
      <c r="K44" s="108">
        <v>1696</v>
      </c>
      <c r="L44" s="108">
        <v>3108</v>
      </c>
      <c r="M44" s="109">
        <v>3058</v>
      </c>
    </row>
    <row r="45" spans="2:13" ht="27.75" customHeight="1" x14ac:dyDescent="0.2">
      <c r="B45" s="1242"/>
      <c r="C45" s="1243"/>
      <c r="D45" s="106"/>
      <c r="E45" s="1248" t="s">
        <v>35</v>
      </c>
      <c r="F45" s="1248"/>
      <c r="G45" s="1248"/>
      <c r="H45" s="1249"/>
      <c r="I45" s="107">
        <v>2314</v>
      </c>
      <c r="J45" s="108">
        <v>2248</v>
      </c>
      <c r="K45" s="108">
        <v>2131</v>
      </c>
      <c r="L45" s="108">
        <v>2108</v>
      </c>
      <c r="M45" s="109">
        <v>2201</v>
      </c>
    </row>
    <row r="46" spans="2:13" ht="27.75" customHeight="1" x14ac:dyDescent="0.2">
      <c r="B46" s="1242"/>
      <c r="C46" s="1243"/>
      <c r="D46" s="110"/>
      <c r="E46" s="1248" t="s">
        <v>36</v>
      </c>
      <c r="F46" s="1248"/>
      <c r="G46" s="1248"/>
      <c r="H46" s="1249"/>
      <c r="I46" s="107" t="s">
        <v>522</v>
      </c>
      <c r="J46" s="108" t="s">
        <v>522</v>
      </c>
      <c r="K46" s="108" t="s">
        <v>522</v>
      </c>
      <c r="L46" s="108" t="s">
        <v>522</v>
      </c>
      <c r="M46" s="109" t="s">
        <v>522</v>
      </c>
    </row>
    <row r="47" spans="2:13" ht="27.75" customHeight="1" x14ac:dyDescent="0.2">
      <c r="B47" s="1242"/>
      <c r="C47" s="1243"/>
      <c r="D47" s="111"/>
      <c r="E47" s="1250" t="s">
        <v>37</v>
      </c>
      <c r="F47" s="1251"/>
      <c r="G47" s="1251"/>
      <c r="H47" s="1252"/>
      <c r="I47" s="107" t="s">
        <v>522</v>
      </c>
      <c r="J47" s="108" t="s">
        <v>522</v>
      </c>
      <c r="K47" s="108" t="s">
        <v>522</v>
      </c>
      <c r="L47" s="108" t="s">
        <v>522</v>
      </c>
      <c r="M47" s="109" t="s">
        <v>522</v>
      </c>
    </row>
    <row r="48" spans="2:13" ht="27.75" customHeight="1" x14ac:dyDescent="0.2">
      <c r="B48" s="1242"/>
      <c r="C48" s="1243"/>
      <c r="D48" s="106"/>
      <c r="E48" s="1248" t="s">
        <v>38</v>
      </c>
      <c r="F48" s="1248"/>
      <c r="G48" s="1248"/>
      <c r="H48" s="1249"/>
      <c r="I48" s="107" t="s">
        <v>522</v>
      </c>
      <c r="J48" s="108" t="s">
        <v>522</v>
      </c>
      <c r="K48" s="108" t="s">
        <v>522</v>
      </c>
      <c r="L48" s="108" t="s">
        <v>522</v>
      </c>
      <c r="M48" s="109" t="s">
        <v>522</v>
      </c>
    </row>
    <row r="49" spans="2:13" ht="27.75" customHeight="1" x14ac:dyDescent="0.2">
      <c r="B49" s="1244"/>
      <c r="C49" s="1245"/>
      <c r="D49" s="106"/>
      <c r="E49" s="1248" t="s">
        <v>39</v>
      </c>
      <c r="F49" s="1248"/>
      <c r="G49" s="1248"/>
      <c r="H49" s="1249"/>
      <c r="I49" s="107" t="s">
        <v>522</v>
      </c>
      <c r="J49" s="108" t="s">
        <v>522</v>
      </c>
      <c r="K49" s="108" t="s">
        <v>522</v>
      </c>
      <c r="L49" s="108" t="s">
        <v>522</v>
      </c>
      <c r="M49" s="109" t="s">
        <v>522</v>
      </c>
    </row>
    <row r="50" spans="2:13" ht="27.75" customHeight="1" x14ac:dyDescent="0.2">
      <c r="B50" s="1253" t="s">
        <v>40</v>
      </c>
      <c r="C50" s="1254"/>
      <c r="D50" s="112"/>
      <c r="E50" s="1248" t="s">
        <v>41</v>
      </c>
      <c r="F50" s="1248"/>
      <c r="G50" s="1248"/>
      <c r="H50" s="1249"/>
      <c r="I50" s="107">
        <v>2628</v>
      </c>
      <c r="J50" s="108">
        <v>2642</v>
      </c>
      <c r="K50" s="108">
        <v>2508</v>
      </c>
      <c r="L50" s="108">
        <v>2769</v>
      </c>
      <c r="M50" s="109">
        <v>2868</v>
      </c>
    </row>
    <row r="51" spans="2:13" ht="27.75" customHeight="1" x14ac:dyDescent="0.2">
      <c r="B51" s="1242"/>
      <c r="C51" s="1243"/>
      <c r="D51" s="106"/>
      <c r="E51" s="1248" t="s">
        <v>42</v>
      </c>
      <c r="F51" s="1248"/>
      <c r="G51" s="1248"/>
      <c r="H51" s="1249"/>
      <c r="I51" s="107">
        <v>1988</v>
      </c>
      <c r="J51" s="108">
        <v>1875</v>
      </c>
      <c r="K51" s="108">
        <v>1806</v>
      </c>
      <c r="L51" s="108">
        <v>1723</v>
      </c>
      <c r="M51" s="109">
        <v>1726</v>
      </c>
    </row>
    <row r="52" spans="2:13" ht="27.75" customHeight="1" x14ac:dyDescent="0.2">
      <c r="B52" s="1244"/>
      <c r="C52" s="1245"/>
      <c r="D52" s="106"/>
      <c r="E52" s="1248" t="s">
        <v>43</v>
      </c>
      <c r="F52" s="1248"/>
      <c r="G52" s="1248"/>
      <c r="H52" s="1249"/>
      <c r="I52" s="107">
        <v>13306</v>
      </c>
      <c r="J52" s="108">
        <v>12994</v>
      </c>
      <c r="K52" s="108">
        <v>12675</v>
      </c>
      <c r="L52" s="108">
        <v>12635</v>
      </c>
      <c r="M52" s="109">
        <v>12391</v>
      </c>
    </row>
    <row r="53" spans="2:13" ht="27.75" customHeight="1" thickBot="1" x14ac:dyDescent="0.25">
      <c r="B53" s="1255" t="s">
        <v>44</v>
      </c>
      <c r="C53" s="1256"/>
      <c r="D53" s="113"/>
      <c r="E53" s="1257" t="s">
        <v>45</v>
      </c>
      <c r="F53" s="1257"/>
      <c r="G53" s="1257"/>
      <c r="H53" s="1258"/>
      <c r="I53" s="114">
        <v>8892</v>
      </c>
      <c r="J53" s="115">
        <v>8430</v>
      </c>
      <c r="K53" s="115">
        <v>8864</v>
      </c>
      <c r="L53" s="115">
        <v>9966</v>
      </c>
      <c r="M53" s="116">
        <v>9539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nS/j3/DzqzVKZCdiDHzfxB2sgZyaNKSrNGSzb8fMllMEJyj8yGWTQW/rUcS33ceKKfbWLJRB1excwx0FM/VIA==" saltValue="mbFAnmuSagwB4QrJ+nGJ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60" zoomScaleNormal="60" zoomScaleSheetLayoutView="100" workbookViewId="0">
      <selection activeCell="F58" sqref="F58:H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267" t="s">
        <v>48</v>
      </c>
      <c r="D55" s="1267"/>
      <c r="E55" s="1268"/>
      <c r="F55" s="128">
        <v>1013</v>
      </c>
      <c r="G55" s="128">
        <v>776</v>
      </c>
      <c r="H55" s="129">
        <v>663</v>
      </c>
    </row>
    <row r="56" spans="2:8" ht="52.5" customHeight="1" x14ac:dyDescent="0.2">
      <c r="B56" s="130"/>
      <c r="C56" s="1269" t="s">
        <v>49</v>
      </c>
      <c r="D56" s="1269"/>
      <c r="E56" s="1270"/>
      <c r="F56" s="131">
        <v>111</v>
      </c>
      <c r="G56" s="131">
        <v>111</v>
      </c>
      <c r="H56" s="132">
        <v>111</v>
      </c>
    </row>
    <row r="57" spans="2:8" ht="53.25" customHeight="1" x14ac:dyDescent="0.2">
      <c r="B57" s="130"/>
      <c r="C57" s="1271" t="s">
        <v>50</v>
      </c>
      <c r="D57" s="1271"/>
      <c r="E57" s="1272"/>
      <c r="F57" s="133">
        <v>826</v>
      </c>
      <c r="G57" s="133">
        <v>1216</v>
      </c>
      <c r="H57" s="134">
        <v>1587</v>
      </c>
    </row>
    <row r="58" spans="2:8" ht="45.75" customHeight="1" x14ac:dyDescent="0.2">
      <c r="B58" s="135"/>
      <c r="C58" s="1259" t="s">
        <v>51</v>
      </c>
      <c r="D58" s="1260"/>
      <c r="E58" s="1261"/>
      <c r="F58" s="136">
        <v>263</v>
      </c>
      <c r="G58" s="136">
        <v>558</v>
      </c>
      <c r="H58" s="137">
        <v>809</v>
      </c>
    </row>
    <row r="59" spans="2:8" ht="45.75" customHeight="1" x14ac:dyDescent="0.2">
      <c r="B59" s="135"/>
      <c r="C59" s="1259" t="s">
        <v>51</v>
      </c>
      <c r="D59" s="1260"/>
      <c r="E59" s="1261"/>
      <c r="F59" s="136">
        <v>268</v>
      </c>
      <c r="G59" s="136">
        <v>359</v>
      </c>
      <c r="H59" s="137">
        <v>246</v>
      </c>
    </row>
    <row r="60" spans="2:8" ht="45.75" customHeight="1" x14ac:dyDescent="0.2">
      <c r="B60" s="135"/>
      <c r="C60" s="1259" t="s">
        <v>51</v>
      </c>
      <c r="D60" s="1260"/>
      <c r="E60" s="1261"/>
      <c r="F60" s="136" t="s">
        <v>601</v>
      </c>
      <c r="G60" s="136" t="s">
        <v>601</v>
      </c>
      <c r="H60" s="137">
        <v>240</v>
      </c>
    </row>
    <row r="61" spans="2:8" ht="45.75" customHeight="1" x14ac:dyDescent="0.2">
      <c r="B61" s="135"/>
      <c r="C61" s="1259" t="s">
        <v>51</v>
      </c>
      <c r="D61" s="1260"/>
      <c r="E61" s="1261"/>
      <c r="F61" s="136">
        <v>60</v>
      </c>
      <c r="G61" s="136">
        <v>60</v>
      </c>
      <c r="H61" s="137">
        <v>60</v>
      </c>
    </row>
    <row r="62" spans="2:8" ht="45.75" customHeight="1" thickBot="1" x14ac:dyDescent="0.25">
      <c r="B62" s="138"/>
      <c r="C62" s="1262" t="s">
        <v>51</v>
      </c>
      <c r="D62" s="1263"/>
      <c r="E62" s="1264"/>
      <c r="F62" s="139">
        <v>50</v>
      </c>
      <c r="G62" s="139">
        <v>50</v>
      </c>
      <c r="H62" s="140">
        <v>50</v>
      </c>
    </row>
    <row r="63" spans="2:8" ht="52.5" customHeight="1" thickBot="1" x14ac:dyDescent="0.25">
      <c r="B63" s="141"/>
      <c r="C63" s="1265" t="s">
        <v>52</v>
      </c>
      <c r="D63" s="1265"/>
      <c r="E63" s="1266"/>
      <c r="F63" s="142">
        <v>1950</v>
      </c>
      <c r="G63" s="142">
        <v>2103</v>
      </c>
      <c r="H63" s="143">
        <v>2361</v>
      </c>
    </row>
    <row r="64" spans="2:8" ht="15" customHeight="1" x14ac:dyDescent="0.2"/>
  </sheetData>
  <sheetProtection algorithmName="SHA-512" hashValue="6S1ug+jaT7zlSEwYNlW0feaaNXzEWIqNpGeseaL+NMyPBv5X9foYJt09jEfYja5g8WwuY639LQ1/BUGODyHVvA==" saltValue="iQdrAKue5lc81kLD6JKL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53</v>
      </c>
      <c r="E2" s="155"/>
      <c r="F2" s="156" t="s">
        <v>560</v>
      </c>
      <c r="G2" s="157"/>
      <c r="H2" s="158"/>
    </row>
    <row r="3" spans="1:8" x14ac:dyDescent="0.2">
      <c r="A3" s="154" t="s">
        <v>553</v>
      </c>
      <c r="B3" s="159"/>
      <c r="C3" s="160"/>
      <c r="D3" s="161">
        <v>24365</v>
      </c>
      <c r="E3" s="162"/>
      <c r="F3" s="163">
        <v>83280</v>
      </c>
      <c r="G3" s="164"/>
      <c r="H3" s="165"/>
    </row>
    <row r="4" spans="1:8" x14ac:dyDescent="0.2">
      <c r="A4" s="166"/>
      <c r="B4" s="167"/>
      <c r="C4" s="168"/>
      <c r="D4" s="169">
        <v>14257</v>
      </c>
      <c r="E4" s="170"/>
      <c r="F4" s="171">
        <v>43123</v>
      </c>
      <c r="G4" s="172"/>
      <c r="H4" s="173"/>
    </row>
    <row r="5" spans="1:8" x14ac:dyDescent="0.2">
      <c r="A5" s="154" t="s">
        <v>555</v>
      </c>
      <c r="B5" s="159"/>
      <c r="C5" s="160"/>
      <c r="D5" s="161">
        <v>30923</v>
      </c>
      <c r="E5" s="162"/>
      <c r="F5" s="163">
        <v>88968</v>
      </c>
      <c r="G5" s="164"/>
      <c r="H5" s="165"/>
    </row>
    <row r="6" spans="1:8" x14ac:dyDescent="0.2">
      <c r="A6" s="166"/>
      <c r="B6" s="167"/>
      <c r="C6" s="168"/>
      <c r="D6" s="169">
        <v>20387</v>
      </c>
      <c r="E6" s="170"/>
      <c r="F6" s="171">
        <v>45482</v>
      </c>
      <c r="G6" s="172"/>
      <c r="H6" s="173"/>
    </row>
    <row r="7" spans="1:8" x14ac:dyDescent="0.2">
      <c r="A7" s="154" t="s">
        <v>556</v>
      </c>
      <c r="B7" s="159"/>
      <c r="C7" s="160"/>
      <c r="D7" s="161">
        <v>50149</v>
      </c>
      <c r="E7" s="162"/>
      <c r="F7" s="163">
        <v>85173</v>
      </c>
      <c r="G7" s="164"/>
      <c r="H7" s="165"/>
    </row>
    <row r="8" spans="1:8" x14ac:dyDescent="0.2">
      <c r="A8" s="166"/>
      <c r="B8" s="167"/>
      <c r="C8" s="168"/>
      <c r="D8" s="169">
        <v>28455</v>
      </c>
      <c r="E8" s="170"/>
      <c r="F8" s="171">
        <v>43913</v>
      </c>
      <c r="G8" s="172"/>
      <c r="H8" s="173"/>
    </row>
    <row r="9" spans="1:8" x14ac:dyDescent="0.2">
      <c r="A9" s="154" t="s">
        <v>557</v>
      </c>
      <c r="B9" s="159"/>
      <c r="C9" s="160"/>
      <c r="D9" s="161">
        <v>49759</v>
      </c>
      <c r="E9" s="162"/>
      <c r="F9" s="163">
        <v>94081</v>
      </c>
      <c r="G9" s="164"/>
      <c r="H9" s="165"/>
    </row>
    <row r="10" spans="1:8" x14ac:dyDescent="0.2">
      <c r="A10" s="166"/>
      <c r="B10" s="167"/>
      <c r="C10" s="168"/>
      <c r="D10" s="169">
        <v>28416</v>
      </c>
      <c r="E10" s="170"/>
      <c r="F10" s="171">
        <v>48949</v>
      </c>
      <c r="G10" s="172"/>
      <c r="H10" s="173"/>
    </row>
    <row r="11" spans="1:8" x14ac:dyDescent="0.2">
      <c r="A11" s="154" t="s">
        <v>558</v>
      </c>
      <c r="B11" s="159"/>
      <c r="C11" s="160"/>
      <c r="D11" s="161">
        <v>36389</v>
      </c>
      <c r="E11" s="162"/>
      <c r="F11" s="163">
        <v>92632</v>
      </c>
      <c r="G11" s="164"/>
      <c r="H11" s="165"/>
    </row>
    <row r="12" spans="1:8" x14ac:dyDescent="0.2">
      <c r="A12" s="166"/>
      <c r="B12" s="167"/>
      <c r="C12" s="174"/>
      <c r="D12" s="169">
        <v>20466</v>
      </c>
      <c r="E12" s="170"/>
      <c r="F12" s="171">
        <v>47978</v>
      </c>
      <c r="G12" s="172"/>
      <c r="H12" s="173"/>
    </row>
    <row r="13" spans="1:8" x14ac:dyDescent="0.2">
      <c r="A13" s="154"/>
      <c r="B13" s="159"/>
      <c r="C13" s="175"/>
      <c r="D13" s="176">
        <v>38317</v>
      </c>
      <c r="E13" s="177"/>
      <c r="F13" s="178">
        <v>88827</v>
      </c>
      <c r="G13" s="179"/>
      <c r="H13" s="165"/>
    </row>
    <row r="14" spans="1:8" x14ac:dyDescent="0.2">
      <c r="A14" s="166"/>
      <c r="B14" s="167"/>
      <c r="C14" s="168"/>
      <c r="D14" s="169">
        <v>22396</v>
      </c>
      <c r="E14" s="170"/>
      <c r="F14" s="171">
        <v>45889</v>
      </c>
      <c r="G14" s="172"/>
      <c r="H14" s="173"/>
    </row>
    <row r="17" spans="1:11" x14ac:dyDescent="0.2">
      <c r="A17" s="150" t="s">
        <v>54</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55</v>
      </c>
      <c r="B19" s="180">
        <f>ROUND(VALUE(SUBSTITUTE(実質収支比率等に係る経年分析!F$48,"▲","-")),2)</f>
        <v>8.9700000000000006</v>
      </c>
      <c r="C19" s="180">
        <f>ROUND(VALUE(SUBSTITUTE(実質収支比率等に係る経年分析!G$48,"▲","-")),2)</f>
        <v>11.79</v>
      </c>
      <c r="D19" s="180">
        <f>ROUND(VALUE(SUBSTITUTE(実質収支比率等に係る経年分析!H$48,"▲","-")),2)</f>
        <v>11.47</v>
      </c>
      <c r="E19" s="180">
        <f>ROUND(VALUE(SUBSTITUTE(実質収支比率等に係る経年分析!I$48,"▲","-")),2)</f>
        <v>11.98</v>
      </c>
      <c r="F19" s="180">
        <f>ROUND(VALUE(SUBSTITUTE(実質収支比率等に係る経年分析!J$48,"▲","-")),2)</f>
        <v>9.64</v>
      </c>
    </row>
    <row r="20" spans="1:11" x14ac:dyDescent="0.2">
      <c r="A20" s="180" t="s">
        <v>56</v>
      </c>
      <c r="B20" s="180">
        <f>ROUND(VALUE(SUBSTITUTE(実質収支比率等に係る経年分析!F$47,"▲","-")),2)</f>
        <v>18.34</v>
      </c>
      <c r="C20" s="180">
        <f>ROUND(VALUE(SUBSTITUTE(実質収支比率等に係る経年分析!G$47,"▲","-")),2)</f>
        <v>14</v>
      </c>
      <c r="D20" s="180">
        <f>ROUND(VALUE(SUBSTITUTE(実質収支比率等に係る経年分析!H$47,"▲","-")),2)</f>
        <v>12.58</v>
      </c>
      <c r="E20" s="180">
        <f>ROUND(VALUE(SUBSTITUTE(実質収支比率等に係る経年分析!I$47,"▲","-")),2)</f>
        <v>9.83</v>
      </c>
      <c r="F20" s="180">
        <f>ROUND(VALUE(SUBSTITUTE(実質収支比率等に係る経年分析!J$47,"▲","-")),2)</f>
        <v>7.98</v>
      </c>
    </row>
    <row r="21" spans="1:11" x14ac:dyDescent="0.2">
      <c r="A21" s="180" t="s">
        <v>57</v>
      </c>
      <c r="B21" s="180">
        <f>IF(ISNUMBER(VALUE(SUBSTITUTE(実質収支比率等に係る経年分析!F$49,"▲","-"))),ROUND(VALUE(SUBSTITUTE(実質収支比率等に係る経年分析!F$49,"▲","-")),2),NA())</f>
        <v>4.8899999999999997</v>
      </c>
      <c r="C21" s="180">
        <f>IF(ISNUMBER(VALUE(SUBSTITUTE(実質収支比率等に係る経年分析!G$49,"▲","-"))),ROUND(VALUE(SUBSTITUTE(実質収支比率等に係る経年分析!G$49,"▲","-")),2),NA())</f>
        <v>-1.47</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-2.68</v>
      </c>
      <c r="F21" s="180">
        <f>IF(ISNUMBER(VALUE(SUBSTITUTE(実質収支比率等に係る経年分析!J$49,"▲","-"))),ROUND(VALUE(SUBSTITUTE(実質収支比率等に係る経年分析!J$49,"▲","-")),2),NA())</f>
        <v>-3.12</v>
      </c>
    </row>
    <row r="24" spans="1:11" x14ac:dyDescent="0.2">
      <c r="A24" s="150" t="s">
        <v>58</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2.41</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8.9600000000000009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v>
      </c>
    </row>
    <row r="39" spans="1:16" x14ac:dyDescent="0.2">
      <c r="A39" s="150" t="s">
        <v>61</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1364</v>
      </c>
      <c r="E42" s="182"/>
      <c r="F42" s="182"/>
      <c r="G42" s="182">
        <f>'実質公債費比率（分子）の構造'!L$52</f>
        <v>1351</v>
      </c>
      <c r="H42" s="182"/>
      <c r="I42" s="182"/>
      <c r="J42" s="182">
        <f>'実質公債費比率（分子）の構造'!M$52</f>
        <v>1308</v>
      </c>
      <c r="K42" s="182"/>
      <c r="L42" s="182"/>
      <c r="M42" s="182">
        <f>'実質公債費比率（分子）の構造'!N$52</f>
        <v>1265</v>
      </c>
      <c r="N42" s="182"/>
      <c r="O42" s="182"/>
      <c r="P42" s="182">
        <f>'実質公債費比率（分子）の構造'!O$52</f>
        <v>1236</v>
      </c>
    </row>
    <row r="43" spans="1:16" x14ac:dyDescent="0.2">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66</v>
      </c>
      <c r="B44" s="182">
        <f>'実質公債費比率（分子）の構造'!K$50</f>
        <v>11</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36</v>
      </c>
      <c r="O44" s="182"/>
      <c r="P44" s="182"/>
    </row>
    <row r="45" spans="1:16" x14ac:dyDescent="0.2">
      <c r="A45" s="182" t="s">
        <v>67</v>
      </c>
      <c r="B45" s="182">
        <f>'実質公債費比率（分子）の構造'!K$49</f>
        <v>152</v>
      </c>
      <c r="C45" s="182"/>
      <c r="D45" s="182"/>
      <c r="E45" s="182">
        <f>'実質公債費比率（分子）の構造'!L$49</f>
        <v>151</v>
      </c>
      <c r="F45" s="182"/>
      <c r="G45" s="182"/>
      <c r="H45" s="182">
        <f>'実質公債費比率（分子）の構造'!M$49</f>
        <v>154</v>
      </c>
      <c r="I45" s="182"/>
      <c r="J45" s="182"/>
      <c r="K45" s="182">
        <f>'実質公債費比率（分子）の構造'!N$49</f>
        <v>166</v>
      </c>
      <c r="L45" s="182"/>
      <c r="M45" s="182"/>
      <c r="N45" s="182">
        <f>'実質公債費比率（分子）の構造'!O$49</f>
        <v>140</v>
      </c>
      <c r="O45" s="182"/>
      <c r="P45" s="182"/>
    </row>
    <row r="46" spans="1:16" x14ac:dyDescent="0.2">
      <c r="A46" s="182" t="s">
        <v>68</v>
      </c>
      <c r="B46" s="182">
        <f>'実質公債費比率（分子）の構造'!K$48</f>
        <v>595</v>
      </c>
      <c r="C46" s="182"/>
      <c r="D46" s="182"/>
      <c r="E46" s="182">
        <f>'実質公債費比率（分子）の構造'!L$48</f>
        <v>612</v>
      </c>
      <c r="F46" s="182"/>
      <c r="G46" s="182"/>
      <c r="H46" s="182">
        <f>'実質公債費比率（分子）の構造'!M$48</f>
        <v>579</v>
      </c>
      <c r="I46" s="182"/>
      <c r="J46" s="182"/>
      <c r="K46" s="182">
        <f>'実質公債費比率（分子）の構造'!N$48</f>
        <v>571</v>
      </c>
      <c r="L46" s="182"/>
      <c r="M46" s="182"/>
      <c r="N46" s="182">
        <f>'実質公債費比率（分子）の構造'!O$48</f>
        <v>548</v>
      </c>
      <c r="O46" s="182"/>
      <c r="P46" s="182"/>
    </row>
    <row r="47" spans="1:16" x14ac:dyDescent="0.2">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71</v>
      </c>
      <c r="B49" s="182">
        <f>'実質公債費比率（分子）の構造'!K$45</f>
        <v>1416</v>
      </c>
      <c r="C49" s="182"/>
      <c r="D49" s="182"/>
      <c r="E49" s="182">
        <f>'実質公債費比率（分子）の構造'!L$45</f>
        <v>1391</v>
      </c>
      <c r="F49" s="182"/>
      <c r="G49" s="182"/>
      <c r="H49" s="182">
        <f>'実質公債費比率（分子）の構造'!M$45</f>
        <v>1382</v>
      </c>
      <c r="I49" s="182"/>
      <c r="J49" s="182"/>
      <c r="K49" s="182">
        <f>'実質公債費比率（分子）の構造'!N$45</f>
        <v>1362</v>
      </c>
      <c r="L49" s="182"/>
      <c r="M49" s="182"/>
      <c r="N49" s="182">
        <f>'実質公債費比率（分子）の構造'!O$45</f>
        <v>1367</v>
      </c>
      <c r="O49" s="182"/>
      <c r="P49" s="182"/>
    </row>
    <row r="50" spans="1:16" x14ac:dyDescent="0.2">
      <c r="A50" s="182" t="s">
        <v>72</v>
      </c>
      <c r="B50" s="182" t="e">
        <f>NA()</f>
        <v>#N/A</v>
      </c>
      <c r="C50" s="182">
        <f>IF(ISNUMBER('実質公債費比率（分子）の構造'!K$53),'実質公債費比率（分子）の構造'!K$53,NA())</f>
        <v>810</v>
      </c>
      <c r="D50" s="182" t="e">
        <f>NA()</f>
        <v>#N/A</v>
      </c>
      <c r="E50" s="182" t="e">
        <f>NA()</f>
        <v>#N/A</v>
      </c>
      <c r="F50" s="182">
        <f>IF(ISNUMBER('実質公債費比率（分子）の構造'!L$53),'実質公債費比率（分子）の構造'!L$53,NA())</f>
        <v>813</v>
      </c>
      <c r="G50" s="182" t="e">
        <f>NA()</f>
        <v>#N/A</v>
      </c>
      <c r="H50" s="182" t="e">
        <f>NA()</f>
        <v>#N/A</v>
      </c>
      <c r="I50" s="182">
        <f>IF(ISNUMBER('実質公債費比率（分子）の構造'!M$53),'実質公債費比率（分子）の構造'!M$53,NA())</f>
        <v>817</v>
      </c>
      <c r="J50" s="182" t="e">
        <f>NA()</f>
        <v>#N/A</v>
      </c>
      <c r="K50" s="182" t="e">
        <f>NA()</f>
        <v>#N/A</v>
      </c>
      <c r="L50" s="182">
        <f>IF(ISNUMBER('実質公債費比率（分子）の構造'!N$53),'実質公債費比率（分子）の構造'!N$53,NA())</f>
        <v>844</v>
      </c>
      <c r="M50" s="182" t="e">
        <f>NA()</f>
        <v>#N/A</v>
      </c>
      <c r="N50" s="182" t="e">
        <f>NA()</f>
        <v>#N/A</v>
      </c>
      <c r="O50" s="182">
        <f>IF(ISNUMBER('実質公債費比率（分子）の構造'!O$53),'実質公債費比率（分子）の構造'!O$53,NA())</f>
        <v>855</v>
      </c>
      <c r="P50" s="182" t="e">
        <f>NA()</f>
        <v>#N/A</v>
      </c>
    </row>
    <row r="53" spans="1:16" x14ac:dyDescent="0.2">
      <c r="A53" s="150" t="s">
        <v>73</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2">
      <c r="A56" s="181" t="s">
        <v>43</v>
      </c>
      <c r="B56" s="181"/>
      <c r="C56" s="181"/>
      <c r="D56" s="181">
        <f>'将来負担比率（分子）の構造'!I$52</f>
        <v>13306</v>
      </c>
      <c r="E56" s="181"/>
      <c r="F56" s="181"/>
      <c r="G56" s="181">
        <f>'将来負担比率（分子）の構造'!J$52</f>
        <v>12994</v>
      </c>
      <c r="H56" s="181"/>
      <c r="I56" s="181"/>
      <c r="J56" s="181">
        <f>'将来負担比率（分子）の構造'!K$52</f>
        <v>12675</v>
      </c>
      <c r="K56" s="181"/>
      <c r="L56" s="181"/>
      <c r="M56" s="181">
        <f>'将来負担比率（分子）の構造'!L$52</f>
        <v>12635</v>
      </c>
      <c r="N56" s="181"/>
      <c r="O56" s="181"/>
      <c r="P56" s="181">
        <f>'将来負担比率（分子）の構造'!M$52</f>
        <v>12391</v>
      </c>
    </row>
    <row r="57" spans="1:16" x14ac:dyDescent="0.2">
      <c r="A57" s="181" t="s">
        <v>42</v>
      </c>
      <c r="B57" s="181"/>
      <c r="C57" s="181"/>
      <c r="D57" s="181">
        <f>'将来負担比率（分子）の構造'!I$51</f>
        <v>1988</v>
      </c>
      <c r="E57" s="181"/>
      <c r="F57" s="181"/>
      <c r="G57" s="181">
        <f>'将来負担比率（分子）の構造'!J$51</f>
        <v>1875</v>
      </c>
      <c r="H57" s="181"/>
      <c r="I57" s="181"/>
      <c r="J57" s="181">
        <f>'将来負担比率（分子）の構造'!K$51</f>
        <v>1806</v>
      </c>
      <c r="K57" s="181"/>
      <c r="L57" s="181"/>
      <c r="M57" s="181">
        <f>'将来負担比率（分子）の構造'!L$51</f>
        <v>1723</v>
      </c>
      <c r="N57" s="181"/>
      <c r="O57" s="181"/>
      <c r="P57" s="181">
        <f>'将来負担比率（分子）の構造'!M$51</f>
        <v>1726</v>
      </c>
    </row>
    <row r="58" spans="1:16" x14ac:dyDescent="0.2">
      <c r="A58" s="181" t="s">
        <v>41</v>
      </c>
      <c r="B58" s="181"/>
      <c r="C58" s="181"/>
      <c r="D58" s="181">
        <f>'将来負担比率（分子）の構造'!I$50</f>
        <v>2628</v>
      </c>
      <c r="E58" s="181"/>
      <c r="F58" s="181"/>
      <c r="G58" s="181">
        <f>'将来負担比率（分子）の構造'!J$50</f>
        <v>2642</v>
      </c>
      <c r="H58" s="181"/>
      <c r="I58" s="181"/>
      <c r="J58" s="181">
        <f>'将来負担比率（分子）の構造'!K$50</f>
        <v>2508</v>
      </c>
      <c r="K58" s="181"/>
      <c r="L58" s="181"/>
      <c r="M58" s="181">
        <f>'将来負担比率（分子）の構造'!L$50</f>
        <v>2769</v>
      </c>
      <c r="N58" s="181"/>
      <c r="O58" s="181"/>
      <c r="P58" s="181">
        <f>'将来負担比率（分子）の構造'!M$50</f>
        <v>2868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2314</v>
      </c>
      <c r="C62" s="181"/>
      <c r="D62" s="181"/>
      <c r="E62" s="181">
        <f>'将来負担比率（分子）の構造'!J$45</f>
        <v>2248</v>
      </c>
      <c r="F62" s="181"/>
      <c r="G62" s="181"/>
      <c r="H62" s="181">
        <f>'将来負担比率（分子）の構造'!K$45</f>
        <v>2131</v>
      </c>
      <c r="I62" s="181"/>
      <c r="J62" s="181"/>
      <c r="K62" s="181">
        <f>'将来負担比率（分子）の構造'!L$45</f>
        <v>2108</v>
      </c>
      <c r="L62" s="181"/>
      <c r="M62" s="181"/>
      <c r="N62" s="181">
        <f>'将来負担比率（分子）の構造'!M$45</f>
        <v>2201</v>
      </c>
      <c r="O62" s="181"/>
      <c r="P62" s="181"/>
    </row>
    <row r="63" spans="1:16" x14ac:dyDescent="0.2">
      <c r="A63" s="181" t="s">
        <v>34</v>
      </c>
      <c r="B63" s="181">
        <f>'将来負担比率（分子）の構造'!I$44</f>
        <v>1229</v>
      </c>
      <c r="C63" s="181"/>
      <c r="D63" s="181"/>
      <c r="E63" s="181">
        <f>'将来負担比率（分子）の構造'!J$44</f>
        <v>1233</v>
      </c>
      <c r="F63" s="181"/>
      <c r="G63" s="181"/>
      <c r="H63" s="181">
        <f>'将来負担比率（分子）の構造'!K$44</f>
        <v>1696</v>
      </c>
      <c r="I63" s="181"/>
      <c r="J63" s="181"/>
      <c r="K63" s="181">
        <f>'将来負担比率（分子）の構造'!L$44</f>
        <v>3108</v>
      </c>
      <c r="L63" s="181"/>
      <c r="M63" s="181"/>
      <c r="N63" s="181">
        <f>'将来負担比率（分子）の構造'!M$44</f>
        <v>3058</v>
      </c>
      <c r="O63" s="181"/>
      <c r="P63" s="181"/>
    </row>
    <row r="64" spans="1:16" x14ac:dyDescent="0.2">
      <c r="A64" s="181" t="s">
        <v>33</v>
      </c>
      <c r="B64" s="181">
        <f>'将来負担比率（分子）の構造'!I$43</f>
        <v>7146</v>
      </c>
      <c r="C64" s="181"/>
      <c r="D64" s="181"/>
      <c r="E64" s="181">
        <f>'将来負担比率（分子）の構造'!J$43</f>
        <v>6742</v>
      </c>
      <c r="F64" s="181"/>
      <c r="G64" s="181"/>
      <c r="H64" s="181">
        <f>'将来負担比率（分子）の構造'!K$43</f>
        <v>6407</v>
      </c>
      <c r="I64" s="181"/>
      <c r="J64" s="181"/>
      <c r="K64" s="181">
        <f>'将来負担比率（分子）の構造'!L$43</f>
        <v>5968</v>
      </c>
      <c r="L64" s="181"/>
      <c r="M64" s="181"/>
      <c r="N64" s="181">
        <f>'将来負担比率（分子）の構造'!M$43</f>
        <v>5699</v>
      </c>
      <c r="O64" s="181"/>
      <c r="P64" s="181"/>
    </row>
    <row r="65" spans="1:16" x14ac:dyDescent="0.2">
      <c r="A65" s="181" t="s">
        <v>32</v>
      </c>
      <c r="B65" s="181">
        <f>'将来負担比率（分子）の構造'!I$42</f>
        <v>84</v>
      </c>
      <c r="C65" s="181"/>
      <c r="D65" s="181"/>
      <c r="E65" s="181">
        <f>'将来負担比率（分子）の構造'!J$42</f>
        <v>75</v>
      </c>
      <c r="F65" s="181"/>
      <c r="G65" s="181"/>
      <c r="H65" s="181">
        <f>'将来負担比率（分子）の構造'!K$42</f>
        <v>67</v>
      </c>
      <c r="I65" s="181"/>
      <c r="J65" s="181"/>
      <c r="K65" s="181">
        <f>'将来負担比率（分子）の構造'!L$42</f>
        <v>509</v>
      </c>
      <c r="L65" s="181"/>
      <c r="M65" s="181"/>
      <c r="N65" s="181">
        <f>'将来負担比率（分子）の構造'!M$42</f>
        <v>478</v>
      </c>
      <c r="O65" s="181"/>
      <c r="P65" s="181"/>
    </row>
    <row r="66" spans="1:16" x14ac:dyDescent="0.2">
      <c r="A66" s="181" t="s">
        <v>31</v>
      </c>
      <c r="B66" s="181">
        <f>'将来負担比率（分子）の構造'!I$41</f>
        <v>16041</v>
      </c>
      <c r="C66" s="181"/>
      <c r="D66" s="181"/>
      <c r="E66" s="181">
        <f>'将来負担比率（分子）の構造'!J$41</f>
        <v>15642</v>
      </c>
      <c r="F66" s="181"/>
      <c r="G66" s="181"/>
      <c r="H66" s="181">
        <f>'将来負担比率（分子）の構造'!K$41</f>
        <v>15553</v>
      </c>
      <c r="I66" s="181"/>
      <c r="J66" s="181"/>
      <c r="K66" s="181">
        <f>'将来負担比率（分子）の構造'!L$41</f>
        <v>15401</v>
      </c>
      <c r="L66" s="181"/>
      <c r="M66" s="181"/>
      <c r="N66" s="181">
        <f>'将来負担比率（分子）の構造'!M$41</f>
        <v>15090</v>
      </c>
      <c r="O66" s="181"/>
      <c r="P66" s="181"/>
    </row>
    <row r="67" spans="1:16" x14ac:dyDescent="0.2">
      <c r="A67" s="181" t="s">
        <v>76</v>
      </c>
      <c r="B67" s="181" t="e">
        <f>NA()</f>
        <v>#N/A</v>
      </c>
      <c r="C67" s="181">
        <f>IF(ISNUMBER('将来負担比率（分子）の構造'!I$53), IF('将来負担比率（分子）の構造'!I$53 &lt; 0, 0, '将来負担比率（分子）の構造'!I$53), NA())</f>
        <v>8892</v>
      </c>
      <c r="D67" s="181" t="e">
        <f>NA()</f>
        <v>#N/A</v>
      </c>
      <c r="E67" s="181" t="e">
        <f>NA()</f>
        <v>#N/A</v>
      </c>
      <c r="F67" s="181">
        <f>IF(ISNUMBER('将来負担比率（分子）の構造'!J$53), IF('将来負担比率（分子）の構造'!J$53 &lt; 0, 0, '将来負担比率（分子）の構造'!J$53), NA())</f>
        <v>8430</v>
      </c>
      <c r="G67" s="181" t="e">
        <f>NA()</f>
        <v>#N/A</v>
      </c>
      <c r="H67" s="181" t="e">
        <f>NA()</f>
        <v>#N/A</v>
      </c>
      <c r="I67" s="181">
        <f>IF(ISNUMBER('将来負担比率（分子）の構造'!K$53), IF('将来負担比率（分子）の構造'!K$53 &lt; 0, 0, '将来負担比率（分子）の構造'!K$53), NA())</f>
        <v>8864</v>
      </c>
      <c r="J67" s="181" t="e">
        <f>NA()</f>
        <v>#N/A</v>
      </c>
      <c r="K67" s="181" t="e">
        <f>NA()</f>
        <v>#N/A</v>
      </c>
      <c r="L67" s="181">
        <f>IF(ISNUMBER('将来負担比率（分子）の構造'!L$53), IF('将来負担比率（分子）の構造'!L$53 &lt; 0, 0, '将来負担比率（分子）の構造'!L$53), NA())</f>
        <v>9966</v>
      </c>
      <c r="M67" s="181" t="e">
        <f>NA()</f>
        <v>#N/A</v>
      </c>
      <c r="N67" s="181" t="e">
        <f>NA()</f>
        <v>#N/A</v>
      </c>
      <c r="O67" s="181">
        <f>IF(ISNUMBER('将来負担比率（分子）の構造'!M$53), IF('将来負担比率（分子）の構造'!M$53 &lt; 0, 0, '将来負担比率（分子）の構造'!M$53), NA())</f>
        <v>9539</v>
      </c>
      <c r="P67" s="181" t="e">
        <f>NA()</f>
        <v>#N/A</v>
      </c>
    </row>
    <row r="70" spans="1:16" x14ac:dyDescent="0.2">
      <c r="A70" s="183" t="s">
        <v>77</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78</v>
      </c>
      <c r="B72" s="185">
        <f>基金残高に係る経年分析!F55</f>
        <v>1013</v>
      </c>
      <c r="C72" s="185">
        <f>基金残高に係る経年分析!G55</f>
        <v>776</v>
      </c>
      <c r="D72" s="185">
        <f>基金残高に係る経年分析!H55</f>
        <v>663</v>
      </c>
    </row>
    <row r="73" spans="1:16" x14ac:dyDescent="0.2">
      <c r="A73" s="184" t="s">
        <v>79</v>
      </c>
      <c r="B73" s="185">
        <f>基金残高に係る経年分析!F56</f>
        <v>111</v>
      </c>
      <c r="C73" s="185">
        <f>基金残高に係る経年分析!G56</f>
        <v>111</v>
      </c>
      <c r="D73" s="185">
        <f>基金残高に係る経年分析!H56</f>
        <v>111</v>
      </c>
    </row>
    <row r="74" spans="1:16" x14ac:dyDescent="0.2">
      <c r="A74" s="184" t="s">
        <v>80</v>
      </c>
      <c r="B74" s="185">
        <f>基金残高に係る経年分析!F57</f>
        <v>826</v>
      </c>
      <c r="C74" s="185">
        <f>基金残高に係る経年分析!G57</f>
        <v>1216</v>
      </c>
      <c r="D74" s="185">
        <f>基金残高に係る経年分析!H57</f>
        <v>1587</v>
      </c>
    </row>
  </sheetData>
  <sheetProtection algorithmName="SHA-512" hashValue="GBdYlOEMg3k5n6KuLSId/Gvtnyg1V11zue68iwicDtbRk6hEC1yrNDVAVlxIvdSBuLsXqEBLJ+PbDMgHi6NP1g==" saltValue="J4c8HXnzZf9c4Hc4Fcjn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229</v>
      </c>
      <c r="C5" s="634"/>
      <c r="D5" s="634"/>
      <c r="E5" s="634"/>
      <c r="F5" s="634"/>
      <c r="G5" s="634"/>
      <c r="H5" s="634"/>
      <c r="I5" s="634"/>
      <c r="J5" s="634"/>
      <c r="K5" s="634"/>
      <c r="L5" s="634"/>
      <c r="M5" s="634"/>
      <c r="N5" s="634"/>
      <c r="O5" s="634"/>
      <c r="P5" s="634"/>
      <c r="Q5" s="635"/>
      <c r="R5" s="636">
        <v>3618289</v>
      </c>
      <c r="S5" s="637"/>
      <c r="T5" s="637"/>
      <c r="U5" s="637"/>
      <c r="V5" s="637"/>
      <c r="W5" s="637"/>
      <c r="X5" s="637"/>
      <c r="Y5" s="638"/>
      <c r="Z5" s="639">
        <v>18.2</v>
      </c>
      <c r="AA5" s="639"/>
      <c r="AB5" s="639"/>
      <c r="AC5" s="639"/>
      <c r="AD5" s="640">
        <v>3385196</v>
      </c>
      <c r="AE5" s="640"/>
      <c r="AF5" s="640"/>
      <c r="AG5" s="640"/>
      <c r="AH5" s="640"/>
      <c r="AI5" s="640"/>
      <c r="AJ5" s="640"/>
      <c r="AK5" s="640"/>
      <c r="AL5" s="641">
        <v>43.1</v>
      </c>
      <c r="AM5" s="642"/>
      <c r="AN5" s="642"/>
      <c r="AO5" s="643"/>
      <c r="AP5" s="633" t="s">
        <v>230</v>
      </c>
      <c r="AQ5" s="634"/>
      <c r="AR5" s="634"/>
      <c r="AS5" s="634"/>
      <c r="AT5" s="634"/>
      <c r="AU5" s="634"/>
      <c r="AV5" s="634"/>
      <c r="AW5" s="634"/>
      <c r="AX5" s="634"/>
      <c r="AY5" s="634"/>
      <c r="AZ5" s="634"/>
      <c r="BA5" s="634"/>
      <c r="BB5" s="634"/>
      <c r="BC5" s="634"/>
      <c r="BD5" s="634"/>
      <c r="BE5" s="634"/>
      <c r="BF5" s="635"/>
      <c r="BG5" s="647">
        <v>3376134</v>
      </c>
      <c r="BH5" s="648"/>
      <c r="BI5" s="648"/>
      <c r="BJ5" s="648"/>
      <c r="BK5" s="648"/>
      <c r="BL5" s="648"/>
      <c r="BM5" s="648"/>
      <c r="BN5" s="649"/>
      <c r="BO5" s="650">
        <v>93.3</v>
      </c>
      <c r="BP5" s="650"/>
      <c r="BQ5" s="650"/>
      <c r="BR5" s="650"/>
      <c r="BS5" s="651">
        <v>28269</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2">
      <c r="B6" s="644" t="s">
        <v>234</v>
      </c>
      <c r="C6" s="645"/>
      <c r="D6" s="645"/>
      <c r="E6" s="645"/>
      <c r="F6" s="645"/>
      <c r="G6" s="645"/>
      <c r="H6" s="645"/>
      <c r="I6" s="645"/>
      <c r="J6" s="645"/>
      <c r="K6" s="645"/>
      <c r="L6" s="645"/>
      <c r="M6" s="645"/>
      <c r="N6" s="645"/>
      <c r="O6" s="645"/>
      <c r="P6" s="645"/>
      <c r="Q6" s="646"/>
      <c r="R6" s="647">
        <v>149188</v>
      </c>
      <c r="S6" s="648"/>
      <c r="T6" s="648"/>
      <c r="U6" s="648"/>
      <c r="V6" s="648"/>
      <c r="W6" s="648"/>
      <c r="X6" s="648"/>
      <c r="Y6" s="649"/>
      <c r="Z6" s="650">
        <v>0.8</v>
      </c>
      <c r="AA6" s="650"/>
      <c r="AB6" s="650"/>
      <c r="AC6" s="650"/>
      <c r="AD6" s="651">
        <v>149188</v>
      </c>
      <c r="AE6" s="651"/>
      <c r="AF6" s="651"/>
      <c r="AG6" s="651"/>
      <c r="AH6" s="651"/>
      <c r="AI6" s="651"/>
      <c r="AJ6" s="651"/>
      <c r="AK6" s="651"/>
      <c r="AL6" s="652">
        <v>1.9</v>
      </c>
      <c r="AM6" s="653"/>
      <c r="AN6" s="653"/>
      <c r="AO6" s="654"/>
      <c r="AP6" s="644" t="s">
        <v>235</v>
      </c>
      <c r="AQ6" s="645"/>
      <c r="AR6" s="645"/>
      <c r="AS6" s="645"/>
      <c r="AT6" s="645"/>
      <c r="AU6" s="645"/>
      <c r="AV6" s="645"/>
      <c r="AW6" s="645"/>
      <c r="AX6" s="645"/>
      <c r="AY6" s="645"/>
      <c r="AZ6" s="645"/>
      <c r="BA6" s="645"/>
      <c r="BB6" s="645"/>
      <c r="BC6" s="645"/>
      <c r="BD6" s="645"/>
      <c r="BE6" s="645"/>
      <c r="BF6" s="646"/>
      <c r="BG6" s="647">
        <v>3376134</v>
      </c>
      <c r="BH6" s="648"/>
      <c r="BI6" s="648"/>
      <c r="BJ6" s="648"/>
      <c r="BK6" s="648"/>
      <c r="BL6" s="648"/>
      <c r="BM6" s="648"/>
      <c r="BN6" s="649"/>
      <c r="BO6" s="650">
        <v>93.3</v>
      </c>
      <c r="BP6" s="650"/>
      <c r="BQ6" s="650"/>
      <c r="BR6" s="650"/>
      <c r="BS6" s="651">
        <v>28269</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163679</v>
      </c>
      <c r="CS6" s="648"/>
      <c r="CT6" s="648"/>
      <c r="CU6" s="648"/>
      <c r="CV6" s="648"/>
      <c r="CW6" s="648"/>
      <c r="CX6" s="648"/>
      <c r="CY6" s="649"/>
      <c r="CZ6" s="641">
        <v>0.9</v>
      </c>
      <c r="DA6" s="642"/>
      <c r="DB6" s="642"/>
      <c r="DC6" s="661"/>
      <c r="DD6" s="656" t="s">
        <v>237</v>
      </c>
      <c r="DE6" s="648"/>
      <c r="DF6" s="648"/>
      <c r="DG6" s="648"/>
      <c r="DH6" s="648"/>
      <c r="DI6" s="648"/>
      <c r="DJ6" s="648"/>
      <c r="DK6" s="648"/>
      <c r="DL6" s="648"/>
      <c r="DM6" s="648"/>
      <c r="DN6" s="648"/>
      <c r="DO6" s="648"/>
      <c r="DP6" s="649"/>
      <c r="DQ6" s="656">
        <v>163679</v>
      </c>
      <c r="DR6" s="648"/>
      <c r="DS6" s="648"/>
      <c r="DT6" s="648"/>
      <c r="DU6" s="648"/>
      <c r="DV6" s="648"/>
      <c r="DW6" s="648"/>
      <c r="DX6" s="648"/>
      <c r="DY6" s="648"/>
      <c r="DZ6" s="648"/>
      <c r="EA6" s="648"/>
      <c r="EB6" s="648"/>
      <c r="EC6" s="657"/>
    </row>
    <row r="7" spans="2:143" ht="11.25" customHeight="1" x14ac:dyDescent="0.2">
      <c r="B7" s="644" t="s">
        <v>238</v>
      </c>
      <c r="C7" s="645"/>
      <c r="D7" s="645"/>
      <c r="E7" s="645"/>
      <c r="F7" s="645"/>
      <c r="G7" s="645"/>
      <c r="H7" s="645"/>
      <c r="I7" s="645"/>
      <c r="J7" s="645"/>
      <c r="K7" s="645"/>
      <c r="L7" s="645"/>
      <c r="M7" s="645"/>
      <c r="N7" s="645"/>
      <c r="O7" s="645"/>
      <c r="P7" s="645"/>
      <c r="Q7" s="646"/>
      <c r="R7" s="647">
        <v>3133</v>
      </c>
      <c r="S7" s="648"/>
      <c r="T7" s="648"/>
      <c r="U7" s="648"/>
      <c r="V7" s="648"/>
      <c r="W7" s="648"/>
      <c r="X7" s="648"/>
      <c r="Y7" s="649"/>
      <c r="Z7" s="650">
        <v>0</v>
      </c>
      <c r="AA7" s="650"/>
      <c r="AB7" s="650"/>
      <c r="AC7" s="650"/>
      <c r="AD7" s="651">
        <v>3133</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1577462</v>
      </c>
      <c r="BH7" s="648"/>
      <c r="BI7" s="648"/>
      <c r="BJ7" s="648"/>
      <c r="BK7" s="648"/>
      <c r="BL7" s="648"/>
      <c r="BM7" s="648"/>
      <c r="BN7" s="649"/>
      <c r="BO7" s="650">
        <v>43.6</v>
      </c>
      <c r="BP7" s="650"/>
      <c r="BQ7" s="650"/>
      <c r="BR7" s="650"/>
      <c r="BS7" s="651">
        <v>28269</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5947271</v>
      </c>
      <c r="CS7" s="648"/>
      <c r="CT7" s="648"/>
      <c r="CU7" s="648"/>
      <c r="CV7" s="648"/>
      <c r="CW7" s="648"/>
      <c r="CX7" s="648"/>
      <c r="CY7" s="649"/>
      <c r="CZ7" s="650">
        <v>31.2</v>
      </c>
      <c r="DA7" s="650"/>
      <c r="DB7" s="650"/>
      <c r="DC7" s="650"/>
      <c r="DD7" s="656">
        <v>54866</v>
      </c>
      <c r="DE7" s="648"/>
      <c r="DF7" s="648"/>
      <c r="DG7" s="648"/>
      <c r="DH7" s="648"/>
      <c r="DI7" s="648"/>
      <c r="DJ7" s="648"/>
      <c r="DK7" s="648"/>
      <c r="DL7" s="648"/>
      <c r="DM7" s="648"/>
      <c r="DN7" s="648"/>
      <c r="DO7" s="648"/>
      <c r="DP7" s="649"/>
      <c r="DQ7" s="656">
        <v>2413431</v>
      </c>
      <c r="DR7" s="648"/>
      <c r="DS7" s="648"/>
      <c r="DT7" s="648"/>
      <c r="DU7" s="648"/>
      <c r="DV7" s="648"/>
      <c r="DW7" s="648"/>
      <c r="DX7" s="648"/>
      <c r="DY7" s="648"/>
      <c r="DZ7" s="648"/>
      <c r="EA7" s="648"/>
      <c r="EB7" s="648"/>
      <c r="EC7" s="657"/>
    </row>
    <row r="8" spans="2:143" ht="11.25" customHeight="1" x14ac:dyDescent="0.2">
      <c r="B8" s="644" t="s">
        <v>241</v>
      </c>
      <c r="C8" s="645"/>
      <c r="D8" s="645"/>
      <c r="E8" s="645"/>
      <c r="F8" s="645"/>
      <c r="G8" s="645"/>
      <c r="H8" s="645"/>
      <c r="I8" s="645"/>
      <c r="J8" s="645"/>
      <c r="K8" s="645"/>
      <c r="L8" s="645"/>
      <c r="M8" s="645"/>
      <c r="N8" s="645"/>
      <c r="O8" s="645"/>
      <c r="P8" s="645"/>
      <c r="Q8" s="646"/>
      <c r="R8" s="647">
        <v>7273</v>
      </c>
      <c r="S8" s="648"/>
      <c r="T8" s="648"/>
      <c r="U8" s="648"/>
      <c r="V8" s="648"/>
      <c r="W8" s="648"/>
      <c r="X8" s="648"/>
      <c r="Y8" s="649"/>
      <c r="Z8" s="650">
        <v>0</v>
      </c>
      <c r="AA8" s="650"/>
      <c r="AB8" s="650"/>
      <c r="AC8" s="650"/>
      <c r="AD8" s="651">
        <v>7273</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55760</v>
      </c>
      <c r="BH8" s="648"/>
      <c r="BI8" s="648"/>
      <c r="BJ8" s="648"/>
      <c r="BK8" s="648"/>
      <c r="BL8" s="648"/>
      <c r="BM8" s="648"/>
      <c r="BN8" s="649"/>
      <c r="BO8" s="650">
        <v>1.5</v>
      </c>
      <c r="BP8" s="650"/>
      <c r="BQ8" s="650"/>
      <c r="BR8" s="650"/>
      <c r="BS8" s="656" t="s">
        <v>237</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5113504</v>
      </c>
      <c r="CS8" s="648"/>
      <c r="CT8" s="648"/>
      <c r="CU8" s="648"/>
      <c r="CV8" s="648"/>
      <c r="CW8" s="648"/>
      <c r="CX8" s="648"/>
      <c r="CY8" s="649"/>
      <c r="CZ8" s="650">
        <v>26.8</v>
      </c>
      <c r="DA8" s="650"/>
      <c r="DB8" s="650"/>
      <c r="DC8" s="650"/>
      <c r="DD8" s="656">
        <v>8976</v>
      </c>
      <c r="DE8" s="648"/>
      <c r="DF8" s="648"/>
      <c r="DG8" s="648"/>
      <c r="DH8" s="648"/>
      <c r="DI8" s="648"/>
      <c r="DJ8" s="648"/>
      <c r="DK8" s="648"/>
      <c r="DL8" s="648"/>
      <c r="DM8" s="648"/>
      <c r="DN8" s="648"/>
      <c r="DO8" s="648"/>
      <c r="DP8" s="649"/>
      <c r="DQ8" s="656">
        <v>2466848</v>
      </c>
      <c r="DR8" s="648"/>
      <c r="DS8" s="648"/>
      <c r="DT8" s="648"/>
      <c r="DU8" s="648"/>
      <c r="DV8" s="648"/>
      <c r="DW8" s="648"/>
      <c r="DX8" s="648"/>
      <c r="DY8" s="648"/>
      <c r="DZ8" s="648"/>
      <c r="EA8" s="648"/>
      <c r="EB8" s="648"/>
      <c r="EC8" s="657"/>
    </row>
    <row r="9" spans="2:143" ht="11.25" customHeight="1" x14ac:dyDescent="0.2">
      <c r="B9" s="644" t="s">
        <v>244</v>
      </c>
      <c r="C9" s="645"/>
      <c r="D9" s="645"/>
      <c r="E9" s="645"/>
      <c r="F9" s="645"/>
      <c r="G9" s="645"/>
      <c r="H9" s="645"/>
      <c r="I9" s="645"/>
      <c r="J9" s="645"/>
      <c r="K9" s="645"/>
      <c r="L9" s="645"/>
      <c r="M9" s="645"/>
      <c r="N9" s="645"/>
      <c r="O9" s="645"/>
      <c r="P9" s="645"/>
      <c r="Q9" s="646"/>
      <c r="R9" s="647">
        <v>10768</v>
      </c>
      <c r="S9" s="648"/>
      <c r="T9" s="648"/>
      <c r="U9" s="648"/>
      <c r="V9" s="648"/>
      <c r="W9" s="648"/>
      <c r="X9" s="648"/>
      <c r="Y9" s="649"/>
      <c r="Z9" s="650">
        <v>0.1</v>
      </c>
      <c r="AA9" s="650"/>
      <c r="AB9" s="650"/>
      <c r="AC9" s="650"/>
      <c r="AD9" s="651">
        <v>10768</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1314725</v>
      </c>
      <c r="BH9" s="648"/>
      <c r="BI9" s="648"/>
      <c r="BJ9" s="648"/>
      <c r="BK9" s="648"/>
      <c r="BL9" s="648"/>
      <c r="BM9" s="648"/>
      <c r="BN9" s="649"/>
      <c r="BO9" s="650">
        <v>36.299999999999997</v>
      </c>
      <c r="BP9" s="650"/>
      <c r="BQ9" s="650"/>
      <c r="BR9" s="650"/>
      <c r="BS9" s="656" t="s">
        <v>131</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751258</v>
      </c>
      <c r="CS9" s="648"/>
      <c r="CT9" s="648"/>
      <c r="CU9" s="648"/>
      <c r="CV9" s="648"/>
      <c r="CW9" s="648"/>
      <c r="CX9" s="648"/>
      <c r="CY9" s="649"/>
      <c r="CZ9" s="650">
        <v>3.9</v>
      </c>
      <c r="DA9" s="650"/>
      <c r="DB9" s="650"/>
      <c r="DC9" s="650"/>
      <c r="DD9" s="656">
        <v>13546</v>
      </c>
      <c r="DE9" s="648"/>
      <c r="DF9" s="648"/>
      <c r="DG9" s="648"/>
      <c r="DH9" s="648"/>
      <c r="DI9" s="648"/>
      <c r="DJ9" s="648"/>
      <c r="DK9" s="648"/>
      <c r="DL9" s="648"/>
      <c r="DM9" s="648"/>
      <c r="DN9" s="648"/>
      <c r="DO9" s="648"/>
      <c r="DP9" s="649"/>
      <c r="DQ9" s="656">
        <v>707651</v>
      </c>
      <c r="DR9" s="648"/>
      <c r="DS9" s="648"/>
      <c r="DT9" s="648"/>
      <c r="DU9" s="648"/>
      <c r="DV9" s="648"/>
      <c r="DW9" s="648"/>
      <c r="DX9" s="648"/>
      <c r="DY9" s="648"/>
      <c r="DZ9" s="648"/>
      <c r="EA9" s="648"/>
      <c r="EB9" s="648"/>
      <c r="EC9" s="657"/>
    </row>
    <row r="10" spans="2:143" ht="11.25" customHeight="1" x14ac:dyDescent="0.2">
      <c r="B10" s="644" t="s">
        <v>247</v>
      </c>
      <c r="C10" s="645"/>
      <c r="D10" s="645"/>
      <c r="E10" s="645"/>
      <c r="F10" s="645"/>
      <c r="G10" s="645"/>
      <c r="H10" s="645"/>
      <c r="I10" s="645"/>
      <c r="J10" s="645"/>
      <c r="K10" s="645"/>
      <c r="L10" s="645"/>
      <c r="M10" s="645"/>
      <c r="N10" s="645"/>
      <c r="O10" s="645"/>
      <c r="P10" s="645"/>
      <c r="Q10" s="646"/>
      <c r="R10" s="647" t="s">
        <v>237</v>
      </c>
      <c r="S10" s="648"/>
      <c r="T10" s="648"/>
      <c r="U10" s="648"/>
      <c r="V10" s="648"/>
      <c r="W10" s="648"/>
      <c r="X10" s="648"/>
      <c r="Y10" s="649"/>
      <c r="Z10" s="650" t="s">
        <v>237</v>
      </c>
      <c r="AA10" s="650"/>
      <c r="AB10" s="650"/>
      <c r="AC10" s="650"/>
      <c r="AD10" s="651" t="s">
        <v>131</v>
      </c>
      <c r="AE10" s="651"/>
      <c r="AF10" s="651"/>
      <c r="AG10" s="651"/>
      <c r="AH10" s="651"/>
      <c r="AI10" s="651"/>
      <c r="AJ10" s="651"/>
      <c r="AK10" s="651"/>
      <c r="AL10" s="652" t="s">
        <v>237</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88529</v>
      </c>
      <c r="BH10" s="648"/>
      <c r="BI10" s="648"/>
      <c r="BJ10" s="648"/>
      <c r="BK10" s="648"/>
      <c r="BL10" s="648"/>
      <c r="BM10" s="648"/>
      <c r="BN10" s="649"/>
      <c r="BO10" s="650">
        <v>2.4</v>
      </c>
      <c r="BP10" s="650"/>
      <c r="BQ10" s="650"/>
      <c r="BR10" s="650"/>
      <c r="BS10" s="656" t="s">
        <v>131</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50228</v>
      </c>
      <c r="CS10" s="648"/>
      <c r="CT10" s="648"/>
      <c r="CU10" s="648"/>
      <c r="CV10" s="648"/>
      <c r="CW10" s="648"/>
      <c r="CX10" s="648"/>
      <c r="CY10" s="649"/>
      <c r="CZ10" s="650">
        <v>0.3</v>
      </c>
      <c r="DA10" s="650"/>
      <c r="DB10" s="650"/>
      <c r="DC10" s="650"/>
      <c r="DD10" s="656" t="s">
        <v>131</v>
      </c>
      <c r="DE10" s="648"/>
      <c r="DF10" s="648"/>
      <c r="DG10" s="648"/>
      <c r="DH10" s="648"/>
      <c r="DI10" s="648"/>
      <c r="DJ10" s="648"/>
      <c r="DK10" s="648"/>
      <c r="DL10" s="648"/>
      <c r="DM10" s="648"/>
      <c r="DN10" s="648"/>
      <c r="DO10" s="648"/>
      <c r="DP10" s="649"/>
      <c r="DQ10" s="656">
        <v>10228</v>
      </c>
      <c r="DR10" s="648"/>
      <c r="DS10" s="648"/>
      <c r="DT10" s="648"/>
      <c r="DU10" s="648"/>
      <c r="DV10" s="648"/>
      <c r="DW10" s="648"/>
      <c r="DX10" s="648"/>
      <c r="DY10" s="648"/>
      <c r="DZ10" s="648"/>
      <c r="EA10" s="648"/>
      <c r="EB10" s="648"/>
      <c r="EC10" s="657"/>
    </row>
    <row r="11" spans="2:143" ht="11.25" customHeight="1" x14ac:dyDescent="0.2">
      <c r="B11" s="644" t="s">
        <v>250</v>
      </c>
      <c r="C11" s="645"/>
      <c r="D11" s="645"/>
      <c r="E11" s="645"/>
      <c r="F11" s="645"/>
      <c r="G11" s="645"/>
      <c r="H11" s="645"/>
      <c r="I11" s="645"/>
      <c r="J11" s="645"/>
      <c r="K11" s="645"/>
      <c r="L11" s="645"/>
      <c r="M11" s="645"/>
      <c r="N11" s="645"/>
      <c r="O11" s="645"/>
      <c r="P11" s="645"/>
      <c r="Q11" s="646"/>
      <c r="R11" s="647">
        <v>699596</v>
      </c>
      <c r="S11" s="648"/>
      <c r="T11" s="648"/>
      <c r="U11" s="648"/>
      <c r="V11" s="648"/>
      <c r="W11" s="648"/>
      <c r="X11" s="648"/>
      <c r="Y11" s="649"/>
      <c r="Z11" s="652">
        <v>3.5</v>
      </c>
      <c r="AA11" s="653"/>
      <c r="AB11" s="653"/>
      <c r="AC11" s="665"/>
      <c r="AD11" s="656">
        <v>699596</v>
      </c>
      <c r="AE11" s="648"/>
      <c r="AF11" s="648"/>
      <c r="AG11" s="648"/>
      <c r="AH11" s="648"/>
      <c r="AI11" s="648"/>
      <c r="AJ11" s="648"/>
      <c r="AK11" s="649"/>
      <c r="AL11" s="652">
        <v>8.9</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118448</v>
      </c>
      <c r="BH11" s="648"/>
      <c r="BI11" s="648"/>
      <c r="BJ11" s="648"/>
      <c r="BK11" s="648"/>
      <c r="BL11" s="648"/>
      <c r="BM11" s="648"/>
      <c r="BN11" s="649"/>
      <c r="BO11" s="650">
        <v>3.3</v>
      </c>
      <c r="BP11" s="650"/>
      <c r="BQ11" s="650"/>
      <c r="BR11" s="650"/>
      <c r="BS11" s="656">
        <v>28269</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430823</v>
      </c>
      <c r="CS11" s="648"/>
      <c r="CT11" s="648"/>
      <c r="CU11" s="648"/>
      <c r="CV11" s="648"/>
      <c r="CW11" s="648"/>
      <c r="CX11" s="648"/>
      <c r="CY11" s="649"/>
      <c r="CZ11" s="650">
        <v>2.2999999999999998</v>
      </c>
      <c r="DA11" s="650"/>
      <c r="DB11" s="650"/>
      <c r="DC11" s="650"/>
      <c r="DD11" s="656">
        <v>38415</v>
      </c>
      <c r="DE11" s="648"/>
      <c r="DF11" s="648"/>
      <c r="DG11" s="648"/>
      <c r="DH11" s="648"/>
      <c r="DI11" s="648"/>
      <c r="DJ11" s="648"/>
      <c r="DK11" s="648"/>
      <c r="DL11" s="648"/>
      <c r="DM11" s="648"/>
      <c r="DN11" s="648"/>
      <c r="DO11" s="648"/>
      <c r="DP11" s="649"/>
      <c r="DQ11" s="656">
        <v>256882</v>
      </c>
      <c r="DR11" s="648"/>
      <c r="DS11" s="648"/>
      <c r="DT11" s="648"/>
      <c r="DU11" s="648"/>
      <c r="DV11" s="648"/>
      <c r="DW11" s="648"/>
      <c r="DX11" s="648"/>
      <c r="DY11" s="648"/>
      <c r="DZ11" s="648"/>
      <c r="EA11" s="648"/>
      <c r="EB11" s="648"/>
      <c r="EC11" s="657"/>
    </row>
    <row r="12" spans="2:143" ht="11.25" customHeight="1" x14ac:dyDescent="0.2">
      <c r="B12" s="644" t="s">
        <v>253</v>
      </c>
      <c r="C12" s="645"/>
      <c r="D12" s="645"/>
      <c r="E12" s="645"/>
      <c r="F12" s="645"/>
      <c r="G12" s="645"/>
      <c r="H12" s="645"/>
      <c r="I12" s="645"/>
      <c r="J12" s="645"/>
      <c r="K12" s="645"/>
      <c r="L12" s="645"/>
      <c r="M12" s="645"/>
      <c r="N12" s="645"/>
      <c r="O12" s="645"/>
      <c r="P12" s="645"/>
      <c r="Q12" s="646"/>
      <c r="R12" s="647" t="s">
        <v>131</v>
      </c>
      <c r="S12" s="648"/>
      <c r="T12" s="648"/>
      <c r="U12" s="648"/>
      <c r="V12" s="648"/>
      <c r="W12" s="648"/>
      <c r="X12" s="648"/>
      <c r="Y12" s="649"/>
      <c r="Z12" s="650" t="s">
        <v>131</v>
      </c>
      <c r="AA12" s="650"/>
      <c r="AB12" s="650"/>
      <c r="AC12" s="650"/>
      <c r="AD12" s="651" t="s">
        <v>237</v>
      </c>
      <c r="AE12" s="651"/>
      <c r="AF12" s="651"/>
      <c r="AG12" s="651"/>
      <c r="AH12" s="651"/>
      <c r="AI12" s="651"/>
      <c r="AJ12" s="651"/>
      <c r="AK12" s="651"/>
      <c r="AL12" s="652" t="s">
        <v>131</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1495554</v>
      </c>
      <c r="BH12" s="648"/>
      <c r="BI12" s="648"/>
      <c r="BJ12" s="648"/>
      <c r="BK12" s="648"/>
      <c r="BL12" s="648"/>
      <c r="BM12" s="648"/>
      <c r="BN12" s="649"/>
      <c r="BO12" s="650">
        <v>41.3</v>
      </c>
      <c r="BP12" s="650"/>
      <c r="BQ12" s="650"/>
      <c r="BR12" s="650"/>
      <c r="BS12" s="656" t="s">
        <v>131</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916324</v>
      </c>
      <c r="CS12" s="648"/>
      <c r="CT12" s="648"/>
      <c r="CU12" s="648"/>
      <c r="CV12" s="648"/>
      <c r="CW12" s="648"/>
      <c r="CX12" s="648"/>
      <c r="CY12" s="649"/>
      <c r="CZ12" s="650">
        <v>4.8</v>
      </c>
      <c r="DA12" s="650"/>
      <c r="DB12" s="650"/>
      <c r="DC12" s="650"/>
      <c r="DD12" s="656">
        <v>22056</v>
      </c>
      <c r="DE12" s="648"/>
      <c r="DF12" s="648"/>
      <c r="DG12" s="648"/>
      <c r="DH12" s="648"/>
      <c r="DI12" s="648"/>
      <c r="DJ12" s="648"/>
      <c r="DK12" s="648"/>
      <c r="DL12" s="648"/>
      <c r="DM12" s="648"/>
      <c r="DN12" s="648"/>
      <c r="DO12" s="648"/>
      <c r="DP12" s="649"/>
      <c r="DQ12" s="656">
        <v>889690</v>
      </c>
      <c r="DR12" s="648"/>
      <c r="DS12" s="648"/>
      <c r="DT12" s="648"/>
      <c r="DU12" s="648"/>
      <c r="DV12" s="648"/>
      <c r="DW12" s="648"/>
      <c r="DX12" s="648"/>
      <c r="DY12" s="648"/>
      <c r="DZ12" s="648"/>
      <c r="EA12" s="648"/>
      <c r="EB12" s="648"/>
      <c r="EC12" s="657"/>
    </row>
    <row r="13" spans="2:143" ht="11.25" customHeight="1" x14ac:dyDescent="0.2">
      <c r="B13" s="644" t="s">
        <v>256</v>
      </c>
      <c r="C13" s="645"/>
      <c r="D13" s="645"/>
      <c r="E13" s="645"/>
      <c r="F13" s="645"/>
      <c r="G13" s="645"/>
      <c r="H13" s="645"/>
      <c r="I13" s="645"/>
      <c r="J13" s="645"/>
      <c r="K13" s="645"/>
      <c r="L13" s="645"/>
      <c r="M13" s="645"/>
      <c r="N13" s="645"/>
      <c r="O13" s="645"/>
      <c r="P13" s="645"/>
      <c r="Q13" s="646"/>
      <c r="R13" s="647" t="s">
        <v>131</v>
      </c>
      <c r="S13" s="648"/>
      <c r="T13" s="648"/>
      <c r="U13" s="648"/>
      <c r="V13" s="648"/>
      <c r="W13" s="648"/>
      <c r="X13" s="648"/>
      <c r="Y13" s="649"/>
      <c r="Z13" s="650" t="s">
        <v>237</v>
      </c>
      <c r="AA13" s="650"/>
      <c r="AB13" s="650"/>
      <c r="AC13" s="650"/>
      <c r="AD13" s="651" t="s">
        <v>237</v>
      </c>
      <c r="AE13" s="651"/>
      <c r="AF13" s="651"/>
      <c r="AG13" s="651"/>
      <c r="AH13" s="651"/>
      <c r="AI13" s="651"/>
      <c r="AJ13" s="651"/>
      <c r="AK13" s="651"/>
      <c r="AL13" s="652" t="s">
        <v>237</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1489644</v>
      </c>
      <c r="BH13" s="648"/>
      <c r="BI13" s="648"/>
      <c r="BJ13" s="648"/>
      <c r="BK13" s="648"/>
      <c r="BL13" s="648"/>
      <c r="BM13" s="648"/>
      <c r="BN13" s="649"/>
      <c r="BO13" s="650">
        <v>41.2</v>
      </c>
      <c r="BP13" s="650"/>
      <c r="BQ13" s="650"/>
      <c r="BR13" s="650"/>
      <c r="BS13" s="656" t="s">
        <v>237</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1748803</v>
      </c>
      <c r="CS13" s="648"/>
      <c r="CT13" s="648"/>
      <c r="CU13" s="648"/>
      <c r="CV13" s="648"/>
      <c r="CW13" s="648"/>
      <c r="CX13" s="648"/>
      <c r="CY13" s="649"/>
      <c r="CZ13" s="650">
        <v>9.1999999999999993</v>
      </c>
      <c r="DA13" s="650"/>
      <c r="DB13" s="650"/>
      <c r="DC13" s="650"/>
      <c r="DD13" s="656">
        <v>626005</v>
      </c>
      <c r="DE13" s="648"/>
      <c r="DF13" s="648"/>
      <c r="DG13" s="648"/>
      <c r="DH13" s="648"/>
      <c r="DI13" s="648"/>
      <c r="DJ13" s="648"/>
      <c r="DK13" s="648"/>
      <c r="DL13" s="648"/>
      <c r="DM13" s="648"/>
      <c r="DN13" s="648"/>
      <c r="DO13" s="648"/>
      <c r="DP13" s="649"/>
      <c r="DQ13" s="656">
        <v>1192647</v>
      </c>
      <c r="DR13" s="648"/>
      <c r="DS13" s="648"/>
      <c r="DT13" s="648"/>
      <c r="DU13" s="648"/>
      <c r="DV13" s="648"/>
      <c r="DW13" s="648"/>
      <c r="DX13" s="648"/>
      <c r="DY13" s="648"/>
      <c r="DZ13" s="648"/>
      <c r="EA13" s="648"/>
      <c r="EB13" s="648"/>
      <c r="EC13" s="657"/>
    </row>
    <row r="14" spans="2:143" ht="11.25" customHeight="1" x14ac:dyDescent="0.2">
      <c r="B14" s="644" t="s">
        <v>259</v>
      </c>
      <c r="C14" s="645"/>
      <c r="D14" s="645"/>
      <c r="E14" s="645"/>
      <c r="F14" s="645"/>
      <c r="G14" s="645"/>
      <c r="H14" s="645"/>
      <c r="I14" s="645"/>
      <c r="J14" s="645"/>
      <c r="K14" s="645"/>
      <c r="L14" s="645"/>
      <c r="M14" s="645"/>
      <c r="N14" s="645"/>
      <c r="O14" s="645"/>
      <c r="P14" s="645"/>
      <c r="Q14" s="646"/>
      <c r="R14" s="647" t="s">
        <v>131</v>
      </c>
      <c r="S14" s="648"/>
      <c r="T14" s="648"/>
      <c r="U14" s="648"/>
      <c r="V14" s="648"/>
      <c r="W14" s="648"/>
      <c r="X14" s="648"/>
      <c r="Y14" s="649"/>
      <c r="Z14" s="650" t="s">
        <v>131</v>
      </c>
      <c r="AA14" s="650"/>
      <c r="AB14" s="650"/>
      <c r="AC14" s="650"/>
      <c r="AD14" s="651" t="s">
        <v>237</v>
      </c>
      <c r="AE14" s="651"/>
      <c r="AF14" s="651"/>
      <c r="AG14" s="651"/>
      <c r="AH14" s="651"/>
      <c r="AI14" s="651"/>
      <c r="AJ14" s="651"/>
      <c r="AK14" s="651"/>
      <c r="AL14" s="652" t="s">
        <v>237</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109415</v>
      </c>
      <c r="BH14" s="648"/>
      <c r="BI14" s="648"/>
      <c r="BJ14" s="648"/>
      <c r="BK14" s="648"/>
      <c r="BL14" s="648"/>
      <c r="BM14" s="648"/>
      <c r="BN14" s="649"/>
      <c r="BO14" s="650">
        <v>3</v>
      </c>
      <c r="BP14" s="650"/>
      <c r="BQ14" s="650"/>
      <c r="BR14" s="650"/>
      <c r="BS14" s="656" t="s">
        <v>131</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624669</v>
      </c>
      <c r="CS14" s="648"/>
      <c r="CT14" s="648"/>
      <c r="CU14" s="648"/>
      <c r="CV14" s="648"/>
      <c r="CW14" s="648"/>
      <c r="CX14" s="648"/>
      <c r="CY14" s="649"/>
      <c r="CZ14" s="650">
        <v>3.3</v>
      </c>
      <c r="DA14" s="650"/>
      <c r="DB14" s="650"/>
      <c r="DC14" s="650"/>
      <c r="DD14" s="656">
        <v>77062</v>
      </c>
      <c r="DE14" s="648"/>
      <c r="DF14" s="648"/>
      <c r="DG14" s="648"/>
      <c r="DH14" s="648"/>
      <c r="DI14" s="648"/>
      <c r="DJ14" s="648"/>
      <c r="DK14" s="648"/>
      <c r="DL14" s="648"/>
      <c r="DM14" s="648"/>
      <c r="DN14" s="648"/>
      <c r="DO14" s="648"/>
      <c r="DP14" s="649"/>
      <c r="DQ14" s="656">
        <v>548610</v>
      </c>
      <c r="DR14" s="648"/>
      <c r="DS14" s="648"/>
      <c r="DT14" s="648"/>
      <c r="DU14" s="648"/>
      <c r="DV14" s="648"/>
      <c r="DW14" s="648"/>
      <c r="DX14" s="648"/>
      <c r="DY14" s="648"/>
      <c r="DZ14" s="648"/>
      <c r="EA14" s="648"/>
      <c r="EB14" s="648"/>
      <c r="EC14" s="657"/>
    </row>
    <row r="15" spans="2:143" ht="11.25" customHeight="1" x14ac:dyDescent="0.2">
      <c r="B15" s="644" t="s">
        <v>262</v>
      </c>
      <c r="C15" s="645"/>
      <c r="D15" s="645"/>
      <c r="E15" s="645"/>
      <c r="F15" s="645"/>
      <c r="G15" s="645"/>
      <c r="H15" s="645"/>
      <c r="I15" s="645"/>
      <c r="J15" s="645"/>
      <c r="K15" s="645"/>
      <c r="L15" s="645"/>
      <c r="M15" s="645"/>
      <c r="N15" s="645"/>
      <c r="O15" s="645"/>
      <c r="P15" s="645"/>
      <c r="Q15" s="646"/>
      <c r="R15" s="647" t="s">
        <v>131</v>
      </c>
      <c r="S15" s="648"/>
      <c r="T15" s="648"/>
      <c r="U15" s="648"/>
      <c r="V15" s="648"/>
      <c r="W15" s="648"/>
      <c r="X15" s="648"/>
      <c r="Y15" s="649"/>
      <c r="Z15" s="650" t="s">
        <v>237</v>
      </c>
      <c r="AA15" s="650"/>
      <c r="AB15" s="650"/>
      <c r="AC15" s="650"/>
      <c r="AD15" s="651" t="s">
        <v>131</v>
      </c>
      <c r="AE15" s="651"/>
      <c r="AF15" s="651"/>
      <c r="AG15" s="651"/>
      <c r="AH15" s="651"/>
      <c r="AI15" s="651"/>
      <c r="AJ15" s="651"/>
      <c r="AK15" s="651"/>
      <c r="AL15" s="652" t="s">
        <v>237</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193703</v>
      </c>
      <c r="BH15" s="648"/>
      <c r="BI15" s="648"/>
      <c r="BJ15" s="648"/>
      <c r="BK15" s="648"/>
      <c r="BL15" s="648"/>
      <c r="BM15" s="648"/>
      <c r="BN15" s="649"/>
      <c r="BO15" s="650">
        <v>5.4</v>
      </c>
      <c r="BP15" s="650"/>
      <c r="BQ15" s="650"/>
      <c r="BR15" s="650"/>
      <c r="BS15" s="656" t="s">
        <v>237</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1778473</v>
      </c>
      <c r="CS15" s="648"/>
      <c r="CT15" s="648"/>
      <c r="CU15" s="648"/>
      <c r="CV15" s="648"/>
      <c r="CW15" s="648"/>
      <c r="CX15" s="648"/>
      <c r="CY15" s="649"/>
      <c r="CZ15" s="650">
        <v>9.3000000000000007</v>
      </c>
      <c r="DA15" s="650"/>
      <c r="DB15" s="650"/>
      <c r="DC15" s="650"/>
      <c r="DD15" s="656">
        <v>277658</v>
      </c>
      <c r="DE15" s="648"/>
      <c r="DF15" s="648"/>
      <c r="DG15" s="648"/>
      <c r="DH15" s="648"/>
      <c r="DI15" s="648"/>
      <c r="DJ15" s="648"/>
      <c r="DK15" s="648"/>
      <c r="DL15" s="648"/>
      <c r="DM15" s="648"/>
      <c r="DN15" s="648"/>
      <c r="DO15" s="648"/>
      <c r="DP15" s="649"/>
      <c r="DQ15" s="656">
        <v>1344689</v>
      </c>
      <c r="DR15" s="648"/>
      <c r="DS15" s="648"/>
      <c r="DT15" s="648"/>
      <c r="DU15" s="648"/>
      <c r="DV15" s="648"/>
      <c r="DW15" s="648"/>
      <c r="DX15" s="648"/>
      <c r="DY15" s="648"/>
      <c r="DZ15" s="648"/>
      <c r="EA15" s="648"/>
      <c r="EB15" s="648"/>
      <c r="EC15" s="657"/>
    </row>
    <row r="16" spans="2:143" ht="11.25" customHeight="1" x14ac:dyDescent="0.2">
      <c r="B16" s="644" t="s">
        <v>265</v>
      </c>
      <c r="C16" s="645"/>
      <c r="D16" s="645"/>
      <c r="E16" s="645"/>
      <c r="F16" s="645"/>
      <c r="G16" s="645"/>
      <c r="H16" s="645"/>
      <c r="I16" s="645"/>
      <c r="J16" s="645"/>
      <c r="K16" s="645"/>
      <c r="L16" s="645"/>
      <c r="M16" s="645"/>
      <c r="N16" s="645"/>
      <c r="O16" s="645"/>
      <c r="P16" s="645"/>
      <c r="Q16" s="646"/>
      <c r="R16" s="647">
        <v>10326</v>
      </c>
      <c r="S16" s="648"/>
      <c r="T16" s="648"/>
      <c r="U16" s="648"/>
      <c r="V16" s="648"/>
      <c r="W16" s="648"/>
      <c r="X16" s="648"/>
      <c r="Y16" s="649"/>
      <c r="Z16" s="650">
        <v>0.1</v>
      </c>
      <c r="AA16" s="650"/>
      <c r="AB16" s="650"/>
      <c r="AC16" s="650"/>
      <c r="AD16" s="651">
        <v>10326</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237</v>
      </c>
      <c r="BP16" s="650"/>
      <c r="BQ16" s="650"/>
      <c r="BR16" s="650"/>
      <c r="BS16" s="656" t="s">
        <v>237</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163619</v>
      </c>
      <c r="CS16" s="648"/>
      <c r="CT16" s="648"/>
      <c r="CU16" s="648"/>
      <c r="CV16" s="648"/>
      <c r="CW16" s="648"/>
      <c r="CX16" s="648"/>
      <c r="CY16" s="649"/>
      <c r="CZ16" s="650">
        <v>0.9</v>
      </c>
      <c r="DA16" s="650"/>
      <c r="DB16" s="650"/>
      <c r="DC16" s="650"/>
      <c r="DD16" s="656" t="s">
        <v>237</v>
      </c>
      <c r="DE16" s="648"/>
      <c r="DF16" s="648"/>
      <c r="DG16" s="648"/>
      <c r="DH16" s="648"/>
      <c r="DI16" s="648"/>
      <c r="DJ16" s="648"/>
      <c r="DK16" s="648"/>
      <c r="DL16" s="648"/>
      <c r="DM16" s="648"/>
      <c r="DN16" s="648"/>
      <c r="DO16" s="648"/>
      <c r="DP16" s="649"/>
      <c r="DQ16" s="656">
        <v>88359</v>
      </c>
      <c r="DR16" s="648"/>
      <c r="DS16" s="648"/>
      <c r="DT16" s="648"/>
      <c r="DU16" s="648"/>
      <c r="DV16" s="648"/>
      <c r="DW16" s="648"/>
      <c r="DX16" s="648"/>
      <c r="DY16" s="648"/>
      <c r="DZ16" s="648"/>
      <c r="EA16" s="648"/>
      <c r="EB16" s="648"/>
      <c r="EC16" s="657"/>
    </row>
    <row r="17" spans="2:133" ht="11.25" customHeight="1" x14ac:dyDescent="0.2">
      <c r="B17" s="644" t="s">
        <v>268</v>
      </c>
      <c r="C17" s="645"/>
      <c r="D17" s="645"/>
      <c r="E17" s="645"/>
      <c r="F17" s="645"/>
      <c r="G17" s="645"/>
      <c r="H17" s="645"/>
      <c r="I17" s="645"/>
      <c r="J17" s="645"/>
      <c r="K17" s="645"/>
      <c r="L17" s="645"/>
      <c r="M17" s="645"/>
      <c r="N17" s="645"/>
      <c r="O17" s="645"/>
      <c r="P17" s="645"/>
      <c r="Q17" s="646"/>
      <c r="R17" s="647">
        <v>22272</v>
      </c>
      <c r="S17" s="648"/>
      <c r="T17" s="648"/>
      <c r="U17" s="648"/>
      <c r="V17" s="648"/>
      <c r="W17" s="648"/>
      <c r="X17" s="648"/>
      <c r="Y17" s="649"/>
      <c r="Z17" s="650">
        <v>0.1</v>
      </c>
      <c r="AA17" s="650"/>
      <c r="AB17" s="650"/>
      <c r="AC17" s="650"/>
      <c r="AD17" s="651">
        <v>22272</v>
      </c>
      <c r="AE17" s="651"/>
      <c r="AF17" s="651"/>
      <c r="AG17" s="651"/>
      <c r="AH17" s="651"/>
      <c r="AI17" s="651"/>
      <c r="AJ17" s="651"/>
      <c r="AK17" s="651"/>
      <c r="AL17" s="652">
        <v>0.3</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131</v>
      </c>
      <c r="BH17" s="648"/>
      <c r="BI17" s="648"/>
      <c r="BJ17" s="648"/>
      <c r="BK17" s="648"/>
      <c r="BL17" s="648"/>
      <c r="BM17" s="648"/>
      <c r="BN17" s="649"/>
      <c r="BO17" s="650" t="s">
        <v>237</v>
      </c>
      <c r="BP17" s="650"/>
      <c r="BQ17" s="650"/>
      <c r="BR17" s="650"/>
      <c r="BS17" s="656" t="s">
        <v>131</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1367390</v>
      </c>
      <c r="CS17" s="648"/>
      <c r="CT17" s="648"/>
      <c r="CU17" s="648"/>
      <c r="CV17" s="648"/>
      <c r="CW17" s="648"/>
      <c r="CX17" s="648"/>
      <c r="CY17" s="649"/>
      <c r="CZ17" s="650">
        <v>7.2</v>
      </c>
      <c r="DA17" s="650"/>
      <c r="DB17" s="650"/>
      <c r="DC17" s="650"/>
      <c r="DD17" s="656" t="s">
        <v>237</v>
      </c>
      <c r="DE17" s="648"/>
      <c r="DF17" s="648"/>
      <c r="DG17" s="648"/>
      <c r="DH17" s="648"/>
      <c r="DI17" s="648"/>
      <c r="DJ17" s="648"/>
      <c r="DK17" s="648"/>
      <c r="DL17" s="648"/>
      <c r="DM17" s="648"/>
      <c r="DN17" s="648"/>
      <c r="DO17" s="648"/>
      <c r="DP17" s="649"/>
      <c r="DQ17" s="656">
        <v>1347760</v>
      </c>
      <c r="DR17" s="648"/>
      <c r="DS17" s="648"/>
      <c r="DT17" s="648"/>
      <c r="DU17" s="648"/>
      <c r="DV17" s="648"/>
      <c r="DW17" s="648"/>
      <c r="DX17" s="648"/>
      <c r="DY17" s="648"/>
      <c r="DZ17" s="648"/>
      <c r="EA17" s="648"/>
      <c r="EB17" s="648"/>
      <c r="EC17" s="657"/>
    </row>
    <row r="18" spans="2:133" ht="11.25" customHeight="1" x14ac:dyDescent="0.2">
      <c r="B18" s="644" t="s">
        <v>271</v>
      </c>
      <c r="C18" s="645"/>
      <c r="D18" s="645"/>
      <c r="E18" s="645"/>
      <c r="F18" s="645"/>
      <c r="G18" s="645"/>
      <c r="H18" s="645"/>
      <c r="I18" s="645"/>
      <c r="J18" s="645"/>
      <c r="K18" s="645"/>
      <c r="L18" s="645"/>
      <c r="M18" s="645"/>
      <c r="N18" s="645"/>
      <c r="O18" s="645"/>
      <c r="P18" s="645"/>
      <c r="Q18" s="646"/>
      <c r="R18" s="647">
        <v>33028</v>
      </c>
      <c r="S18" s="648"/>
      <c r="T18" s="648"/>
      <c r="U18" s="648"/>
      <c r="V18" s="648"/>
      <c r="W18" s="648"/>
      <c r="X18" s="648"/>
      <c r="Y18" s="649"/>
      <c r="Z18" s="650">
        <v>0.2</v>
      </c>
      <c r="AA18" s="650"/>
      <c r="AB18" s="650"/>
      <c r="AC18" s="650"/>
      <c r="AD18" s="651">
        <v>33028</v>
      </c>
      <c r="AE18" s="651"/>
      <c r="AF18" s="651"/>
      <c r="AG18" s="651"/>
      <c r="AH18" s="651"/>
      <c r="AI18" s="651"/>
      <c r="AJ18" s="651"/>
      <c r="AK18" s="651"/>
      <c r="AL18" s="652">
        <v>0.4</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237</v>
      </c>
      <c r="BH18" s="648"/>
      <c r="BI18" s="648"/>
      <c r="BJ18" s="648"/>
      <c r="BK18" s="648"/>
      <c r="BL18" s="648"/>
      <c r="BM18" s="648"/>
      <c r="BN18" s="649"/>
      <c r="BO18" s="650" t="s">
        <v>237</v>
      </c>
      <c r="BP18" s="650"/>
      <c r="BQ18" s="650"/>
      <c r="BR18" s="650"/>
      <c r="BS18" s="656" t="s">
        <v>131</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237</v>
      </c>
      <c r="CS18" s="648"/>
      <c r="CT18" s="648"/>
      <c r="CU18" s="648"/>
      <c r="CV18" s="648"/>
      <c r="CW18" s="648"/>
      <c r="CX18" s="648"/>
      <c r="CY18" s="649"/>
      <c r="CZ18" s="650" t="s">
        <v>131</v>
      </c>
      <c r="DA18" s="650"/>
      <c r="DB18" s="650"/>
      <c r="DC18" s="650"/>
      <c r="DD18" s="656" t="s">
        <v>237</v>
      </c>
      <c r="DE18" s="648"/>
      <c r="DF18" s="648"/>
      <c r="DG18" s="648"/>
      <c r="DH18" s="648"/>
      <c r="DI18" s="648"/>
      <c r="DJ18" s="648"/>
      <c r="DK18" s="648"/>
      <c r="DL18" s="648"/>
      <c r="DM18" s="648"/>
      <c r="DN18" s="648"/>
      <c r="DO18" s="648"/>
      <c r="DP18" s="649"/>
      <c r="DQ18" s="656" t="s">
        <v>131</v>
      </c>
      <c r="DR18" s="648"/>
      <c r="DS18" s="648"/>
      <c r="DT18" s="648"/>
      <c r="DU18" s="648"/>
      <c r="DV18" s="648"/>
      <c r="DW18" s="648"/>
      <c r="DX18" s="648"/>
      <c r="DY18" s="648"/>
      <c r="DZ18" s="648"/>
      <c r="EA18" s="648"/>
      <c r="EB18" s="648"/>
      <c r="EC18" s="657"/>
    </row>
    <row r="19" spans="2:133" ht="11.25" customHeight="1" x14ac:dyDescent="0.2">
      <c r="B19" s="644" t="s">
        <v>274</v>
      </c>
      <c r="C19" s="645"/>
      <c r="D19" s="645"/>
      <c r="E19" s="645"/>
      <c r="F19" s="645"/>
      <c r="G19" s="645"/>
      <c r="H19" s="645"/>
      <c r="I19" s="645"/>
      <c r="J19" s="645"/>
      <c r="K19" s="645"/>
      <c r="L19" s="645"/>
      <c r="M19" s="645"/>
      <c r="N19" s="645"/>
      <c r="O19" s="645"/>
      <c r="P19" s="645"/>
      <c r="Q19" s="646"/>
      <c r="R19" s="647">
        <v>25931</v>
      </c>
      <c r="S19" s="648"/>
      <c r="T19" s="648"/>
      <c r="U19" s="648"/>
      <c r="V19" s="648"/>
      <c r="W19" s="648"/>
      <c r="X19" s="648"/>
      <c r="Y19" s="649"/>
      <c r="Z19" s="650">
        <v>0.1</v>
      </c>
      <c r="AA19" s="650"/>
      <c r="AB19" s="650"/>
      <c r="AC19" s="650"/>
      <c r="AD19" s="651">
        <v>25931</v>
      </c>
      <c r="AE19" s="651"/>
      <c r="AF19" s="651"/>
      <c r="AG19" s="651"/>
      <c r="AH19" s="651"/>
      <c r="AI19" s="651"/>
      <c r="AJ19" s="651"/>
      <c r="AK19" s="651"/>
      <c r="AL19" s="652">
        <v>0.3</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242155</v>
      </c>
      <c r="BH19" s="648"/>
      <c r="BI19" s="648"/>
      <c r="BJ19" s="648"/>
      <c r="BK19" s="648"/>
      <c r="BL19" s="648"/>
      <c r="BM19" s="648"/>
      <c r="BN19" s="649"/>
      <c r="BO19" s="650">
        <v>6.7</v>
      </c>
      <c r="BP19" s="650"/>
      <c r="BQ19" s="650"/>
      <c r="BR19" s="650"/>
      <c r="BS19" s="656" t="s">
        <v>131</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131</v>
      </c>
      <c r="CS19" s="648"/>
      <c r="CT19" s="648"/>
      <c r="CU19" s="648"/>
      <c r="CV19" s="648"/>
      <c r="CW19" s="648"/>
      <c r="CX19" s="648"/>
      <c r="CY19" s="649"/>
      <c r="CZ19" s="650" t="s">
        <v>131</v>
      </c>
      <c r="DA19" s="650"/>
      <c r="DB19" s="650"/>
      <c r="DC19" s="650"/>
      <c r="DD19" s="656" t="s">
        <v>131</v>
      </c>
      <c r="DE19" s="648"/>
      <c r="DF19" s="648"/>
      <c r="DG19" s="648"/>
      <c r="DH19" s="648"/>
      <c r="DI19" s="648"/>
      <c r="DJ19" s="648"/>
      <c r="DK19" s="648"/>
      <c r="DL19" s="648"/>
      <c r="DM19" s="648"/>
      <c r="DN19" s="648"/>
      <c r="DO19" s="648"/>
      <c r="DP19" s="649"/>
      <c r="DQ19" s="656" t="s">
        <v>131</v>
      </c>
      <c r="DR19" s="648"/>
      <c r="DS19" s="648"/>
      <c r="DT19" s="648"/>
      <c r="DU19" s="648"/>
      <c r="DV19" s="648"/>
      <c r="DW19" s="648"/>
      <c r="DX19" s="648"/>
      <c r="DY19" s="648"/>
      <c r="DZ19" s="648"/>
      <c r="EA19" s="648"/>
      <c r="EB19" s="648"/>
      <c r="EC19" s="657"/>
    </row>
    <row r="20" spans="2:133" ht="11.25" customHeight="1" x14ac:dyDescent="0.2">
      <c r="B20" s="644" t="s">
        <v>277</v>
      </c>
      <c r="C20" s="645"/>
      <c r="D20" s="645"/>
      <c r="E20" s="645"/>
      <c r="F20" s="645"/>
      <c r="G20" s="645"/>
      <c r="H20" s="645"/>
      <c r="I20" s="645"/>
      <c r="J20" s="645"/>
      <c r="K20" s="645"/>
      <c r="L20" s="645"/>
      <c r="M20" s="645"/>
      <c r="N20" s="645"/>
      <c r="O20" s="645"/>
      <c r="P20" s="645"/>
      <c r="Q20" s="646"/>
      <c r="R20" s="647">
        <v>4794</v>
      </c>
      <c r="S20" s="648"/>
      <c r="T20" s="648"/>
      <c r="U20" s="648"/>
      <c r="V20" s="648"/>
      <c r="W20" s="648"/>
      <c r="X20" s="648"/>
      <c r="Y20" s="649"/>
      <c r="Z20" s="650">
        <v>0</v>
      </c>
      <c r="AA20" s="650"/>
      <c r="AB20" s="650"/>
      <c r="AC20" s="650"/>
      <c r="AD20" s="651">
        <v>4794</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242155</v>
      </c>
      <c r="BH20" s="648"/>
      <c r="BI20" s="648"/>
      <c r="BJ20" s="648"/>
      <c r="BK20" s="648"/>
      <c r="BL20" s="648"/>
      <c r="BM20" s="648"/>
      <c r="BN20" s="649"/>
      <c r="BO20" s="650">
        <v>6.7</v>
      </c>
      <c r="BP20" s="650"/>
      <c r="BQ20" s="650"/>
      <c r="BR20" s="650"/>
      <c r="BS20" s="656" t="s">
        <v>237</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19056041</v>
      </c>
      <c r="CS20" s="648"/>
      <c r="CT20" s="648"/>
      <c r="CU20" s="648"/>
      <c r="CV20" s="648"/>
      <c r="CW20" s="648"/>
      <c r="CX20" s="648"/>
      <c r="CY20" s="649"/>
      <c r="CZ20" s="650">
        <v>100</v>
      </c>
      <c r="DA20" s="650"/>
      <c r="DB20" s="650"/>
      <c r="DC20" s="650"/>
      <c r="DD20" s="656">
        <v>1118584</v>
      </c>
      <c r="DE20" s="648"/>
      <c r="DF20" s="648"/>
      <c r="DG20" s="648"/>
      <c r="DH20" s="648"/>
      <c r="DI20" s="648"/>
      <c r="DJ20" s="648"/>
      <c r="DK20" s="648"/>
      <c r="DL20" s="648"/>
      <c r="DM20" s="648"/>
      <c r="DN20" s="648"/>
      <c r="DO20" s="648"/>
      <c r="DP20" s="649"/>
      <c r="DQ20" s="656">
        <v>11430474</v>
      </c>
      <c r="DR20" s="648"/>
      <c r="DS20" s="648"/>
      <c r="DT20" s="648"/>
      <c r="DU20" s="648"/>
      <c r="DV20" s="648"/>
      <c r="DW20" s="648"/>
      <c r="DX20" s="648"/>
      <c r="DY20" s="648"/>
      <c r="DZ20" s="648"/>
      <c r="EA20" s="648"/>
      <c r="EB20" s="648"/>
      <c r="EC20" s="657"/>
    </row>
    <row r="21" spans="2:133" ht="11.25" customHeight="1" x14ac:dyDescent="0.2">
      <c r="B21" s="644" t="s">
        <v>280</v>
      </c>
      <c r="C21" s="645"/>
      <c r="D21" s="645"/>
      <c r="E21" s="645"/>
      <c r="F21" s="645"/>
      <c r="G21" s="645"/>
      <c r="H21" s="645"/>
      <c r="I21" s="645"/>
      <c r="J21" s="645"/>
      <c r="K21" s="645"/>
      <c r="L21" s="645"/>
      <c r="M21" s="645"/>
      <c r="N21" s="645"/>
      <c r="O21" s="645"/>
      <c r="P21" s="645"/>
      <c r="Q21" s="646"/>
      <c r="R21" s="647">
        <v>2303</v>
      </c>
      <c r="S21" s="648"/>
      <c r="T21" s="648"/>
      <c r="U21" s="648"/>
      <c r="V21" s="648"/>
      <c r="W21" s="648"/>
      <c r="X21" s="648"/>
      <c r="Y21" s="649"/>
      <c r="Z21" s="650">
        <v>0</v>
      </c>
      <c r="AA21" s="650"/>
      <c r="AB21" s="650"/>
      <c r="AC21" s="650"/>
      <c r="AD21" s="651">
        <v>2303</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9062</v>
      </c>
      <c r="BH21" s="648"/>
      <c r="BI21" s="648"/>
      <c r="BJ21" s="648"/>
      <c r="BK21" s="648"/>
      <c r="BL21" s="648"/>
      <c r="BM21" s="648"/>
      <c r="BN21" s="649"/>
      <c r="BO21" s="650">
        <v>0.3</v>
      </c>
      <c r="BP21" s="650"/>
      <c r="BQ21" s="650"/>
      <c r="BR21" s="650"/>
      <c r="BS21" s="656" t="s">
        <v>131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282</v>
      </c>
      <c r="C22" s="645"/>
      <c r="D22" s="645"/>
      <c r="E22" s="645"/>
      <c r="F22" s="645"/>
      <c r="G22" s="645"/>
      <c r="H22" s="645"/>
      <c r="I22" s="645"/>
      <c r="J22" s="645"/>
      <c r="K22" s="645"/>
      <c r="L22" s="645"/>
      <c r="M22" s="645"/>
      <c r="N22" s="645"/>
      <c r="O22" s="645"/>
      <c r="P22" s="645"/>
      <c r="Q22" s="646"/>
      <c r="R22" s="647">
        <v>4162944</v>
      </c>
      <c r="S22" s="648"/>
      <c r="T22" s="648"/>
      <c r="U22" s="648"/>
      <c r="V22" s="648"/>
      <c r="W22" s="648"/>
      <c r="X22" s="648"/>
      <c r="Y22" s="649"/>
      <c r="Z22" s="650">
        <v>20.9</v>
      </c>
      <c r="AA22" s="650"/>
      <c r="AB22" s="650"/>
      <c r="AC22" s="650"/>
      <c r="AD22" s="651">
        <v>3524498</v>
      </c>
      <c r="AE22" s="651"/>
      <c r="AF22" s="651"/>
      <c r="AG22" s="651"/>
      <c r="AH22" s="651"/>
      <c r="AI22" s="651"/>
      <c r="AJ22" s="651"/>
      <c r="AK22" s="651"/>
      <c r="AL22" s="652">
        <v>44.9</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131</v>
      </c>
      <c r="BH22" s="648"/>
      <c r="BI22" s="648"/>
      <c r="BJ22" s="648"/>
      <c r="BK22" s="648"/>
      <c r="BL22" s="648"/>
      <c r="BM22" s="648"/>
      <c r="BN22" s="649"/>
      <c r="BO22" s="650" t="s">
        <v>131</v>
      </c>
      <c r="BP22" s="650"/>
      <c r="BQ22" s="650"/>
      <c r="BR22" s="650"/>
      <c r="BS22" s="656" t="s">
        <v>237</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285</v>
      </c>
      <c r="C23" s="645"/>
      <c r="D23" s="645"/>
      <c r="E23" s="645"/>
      <c r="F23" s="645"/>
      <c r="G23" s="645"/>
      <c r="H23" s="645"/>
      <c r="I23" s="645"/>
      <c r="J23" s="645"/>
      <c r="K23" s="645"/>
      <c r="L23" s="645"/>
      <c r="M23" s="645"/>
      <c r="N23" s="645"/>
      <c r="O23" s="645"/>
      <c r="P23" s="645"/>
      <c r="Q23" s="646"/>
      <c r="R23" s="647">
        <v>3524498</v>
      </c>
      <c r="S23" s="648"/>
      <c r="T23" s="648"/>
      <c r="U23" s="648"/>
      <c r="V23" s="648"/>
      <c r="W23" s="648"/>
      <c r="X23" s="648"/>
      <c r="Y23" s="649"/>
      <c r="Z23" s="650">
        <v>17.7</v>
      </c>
      <c r="AA23" s="650"/>
      <c r="AB23" s="650"/>
      <c r="AC23" s="650"/>
      <c r="AD23" s="651">
        <v>3524498</v>
      </c>
      <c r="AE23" s="651"/>
      <c r="AF23" s="651"/>
      <c r="AG23" s="651"/>
      <c r="AH23" s="651"/>
      <c r="AI23" s="651"/>
      <c r="AJ23" s="651"/>
      <c r="AK23" s="651"/>
      <c r="AL23" s="652">
        <v>44.9</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v>233093</v>
      </c>
      <c r="BH23" s="648"/>
      <c r="BI23" s="648"/>
      <c r="BJ23" s="648"/>
      <c r="BK23" s="648"/>
      <c r="BL23" s="648"/>
      <c r="BM23" s="648"/>
      <c r="BN23" s="649"/>
      <c r="BO23" s="650">
        <v>6.4</v>
      </c>
      <c r="BP23" s="650"/>
      <c r="BQ23" s="650"/>
      <c r="BR23" s="650"/>
      <c r="BS23" s="656" t="s">
        <v>131</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2">
      <c r="B24" s="644" t="s">
        <v>292</v>
      </c>
      <c r="C24" s="645"/>
      <c r="D24" s="645"/>
      <c r="E24" s="645"/>
      <c r="F24" s="645"/>
      <c r="G24" s="645"/>
      <c r="H24" s="645"/>
      <c r="I24" s="645"/>
      <c r="J24" s="645"/>
      <c r="K24" s="645"/>
      <c r="L24" s="645"/>
      <c r="M24" s="645"/>
      <c r="N24" s="645"/>
      <c r="O24" s="645"/>
      <c r="P24" s="645"/>
      <c r="Q24" s="646"/>
      <c r="R24" s="647">
        <v>638418</v>
      </c>
      <c r="S24" s="648"/>
      <c r="T24" s="648"/>
      <c r="U24" s="648"/>
      <c r="V24" s="648"/>
      <c r="W24" s="648"/>
      <c r="X24" s="648"/>
      <c r="Y24" s="649"/>
      <c r="Z24" s="650">
        <v>3.2</v>
      </c>
      <c r="AA24" s="650"/>
      <c r="AB24" s="650"/>
      <c r="AC24" s="650"/>
      <c r="AD24" s="651" t="s">
        <v>237</v>
      </c>
      <c r="AE24" s="651"/>
      <c r="AF24" s="651"/>
      <c r="AG24" s="651"/>
      <c r="AH24" s="651"/>
      <c r="AI24" s="651"/>
      <c r="AJ24" s="651"/>
      <c r="AK24" s="651"/>
      <c r="AL24" s="652" t="s">
        <v>237</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237</v>
      </c>
      <c r="BH24" s="648"/>
      <c r="BI24" s="648"/>
      <c r="BJ24" s="648"/>
      <c r="BK24" s="648"/>
      <c r="BL24" s="648"/>
      <c r="BM24" s="648"/>
      <c r="BN24" s="649"/>
      <c r="BO24" s="650" t="s">
        <v>131</v>
      </c>
      <c r="BP24" s="650"/>
      <c r="BQ24" s="650"/>
      <c r="BR24" s="650"/>
      <c r="BS24" s="656" t="s">
        <v>131</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7023312</v>
      </c>
      <c r="CS24" s="637"/>
      <c r="CT24" s="637"/>
      <c r="CU24" s="637"/>
      <c r="CV24" s="637"/>
      <c r="CW24" s="637"/>
      <c r="CX24" s="637"/>
      <c r="CY24" s="638"/>
      <c r="CZ24" s="641">
        <v>36.9</v>
      </c>
      <c r="DA24" s="642"/>
      <c r="DB24" s="642"/>
      <c r="DC24" s="661"/>
      <c r="DD24" s="681">
        <v>4548816</v>
      </c>
      <c r="DE24" s="637"/>
      <c r="DF24" s="637"/>
      <c r="DG24" s="637"/>
      <c r="DH24" s="637"/>
      <c r="DI24" s="637"/>
      <c r="DJ24" s="637"/>
      <c r="DK24" s="638"/>
      <c r="DL24" s="681">
        <v>4440978</v>
      </c>
      <c r="DM24" s="637"/>
      <c r="DN24" s="637"/>
      <c r="DO24" s="637"/>
      <c r="DP24" s="637"/>
      <c r="DQ24" s="637"/>
      <c r="DR24" s="637"/>
      <c r="DS24" s="637"/>
      <c r="DT24" s="637"/>
      <c r="DU24" s="637"/>
      <c r="DV24" s="638"/>
      <c r="DW24" s="641">
        <v>54.3</v>
      </c>
      <c r="DX24" s="642"/>
      <c r="DY24" s="642"/>
      <c r="DZ24" s="642"/>
      <c r="EA24" s="642"/>
      <c r="EB24" s="642"/>
      <c r="EC24" s="643"/>
    </row>
    <row r="25" spans="2:133" ht="11.25" customHeight="1" x14ac:dyDescent="0.2">
      <c r="B25" s="644" t="s">
        <v>295</v>
      </c>
      <c r="C25" s="645"/>
      <c r="D25" s="645"/>
      <c r="E25" s="645"/>
      <c r="F25" s="645"/>
      <c r="G25" s="645"/>
      <c r="H25" s="645"/>
      <c r="I25" s="645"/>
      <c r="J25" s="645"/>
      <c r="K25" s="645"/>
      <c r="L25" s="645"/>
      <c r="M25" s="645"/>
      <c r="N25" s="645"/>
      <c r="O25" s="645"/>
      <c r="P25" s="645"/>
      <c r="Q25" s="646"/>
      <c r="R25" s="647">
        <v>28</v>
      </c>
      <c r="S25" s="648"/>
      <c r="T25" s="648"/>
      <c r="U25" s="648"/>
      <c r="V25" s="648"/>
      <c r="W25" s="648"/>
      <c r="X25" s="648"/>
      <c r="Y25" s="649"/>
      <c r="Z25" s="650">
        <v>0</v>
      </c>
      <c r="AA25" s="650"/>
      <c r="AB25" s="650"/>
      <c r="AC25" s="650"/>
      <c r="AD25" s="651" t="s">
        <v>237</v>
      </c>
      <c r="AE25" s="651"/>
      <c r="AF25" s="651"/>
      <c r="AG25" s="651"/>
      <c r="AH25" s="651"/>
      <c r="AI25" s="651"/>
      <c r="AJ25" s="651"/>
      <c r="AK25" s="651"/>
      <c r="AL25" s="652" t="s">
        <v>237</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131</v>
      </c>
      <c r="BH25" s="648"/>
      <c r="BI25" s="648"/>
      <c r="BJ25" s="648"/>
      <c r="BK25" s="648"/>
      <c r="BL25" s="648"/>
      <c r="BM25" s="648"/>
      <c r="BN25" s="649"/>
      <c r="BO25" s="650" t="s">
        <v>237</v>
      </c>
      <c r="BP25" s="650"/>
      <c r="BQ25" s="650"/>
      <c r="BR25" s="650"/>
      <c r="BS25" s="656" t="s">
        <v>237</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2579195</v>
      </c>
      <c r="CS25" s="682"/>
      <c r="CT25" s="682"/>
      <c r="CU25" s="682"/>
      <c r="CV25" s="682"/>
      <c r="CW25" s="682"/>
      <c r="CX25" s="682"/>
      <c r="CY25" s="683"/>
      <c r="CZ25" s="652">
        <v>13.5</v>
      </c>
      <c r="DA25" s="684"/>
      <c r="DB25" s="684"/>
      <c r="DC25" s="687"/>
      <c r="DD25" s="656">
        <v>2358877</v>
      </c>
      <c r="DE25" s="682"/>
      <c r="DF25" s="682"/>
      <c r="DG25" s="682"/>
      <c r="DH25" s="682"/>
      <c r="DI25" s="682"/>
      <c r="DJ25" s="682"/>
      <c r="DK25" s="683"/>
      <c r="DL25" s="656">
        <v>2266782</v>
      </c>
      <c r="DM25" s="682"/>
      <c r="DN25" s="682"/>
      <c r="DO25" s="682"/>
      <c r="DP25" s="682"/>
      <c r="DQ25" s="682"/>
      <c r="DR25" s="682"/>
      <c r="DS25" s="682"/>
      <c r="DT25" s="682"/>
      <c r="DU25" s="682"/>
      <c r="DV25" s="683"/>
      <c r="DW25" s="652">
        <v>27.7</v>
      </c>
      <c r="DX25" s="684"/>
      <c r="DY25" s="684"/>
      <c r="DZ25" s="684"/>
      <c r="EA25" s="684"/>
      <c r="EB25" s="684"/>
      <c r="EC25" s="685"/>
    </row>
    <row r="26" spans="2:133" ht="11.25" customHeight="1" x14ac:dyDescent="0.2">
      <c r="B26" s="644" t="s">
        <v>298</v>
      </c>
      <c r="C26" s="645"/>
      <c r="D26" s="645"/>
      <c r="E26" s="645"/>
      <c r="F26" s="645"/>
      <c r="G26" s="645"/>
      <c r="H26" s="645"/>
      <c r="I26" s="645"/>
      <c r="J26" s="645"/>
      <c r="K26" s="645"/>
      <c r="L26" s="645"/>
      <c r="M26" s="645"/>
      <c r="N26" s="645"/>
      <c r="O26" s="645"/>
      <c r="P26" s="645"/>
      <c r="Q26" s="646"/>
      <c r="R26" s="647">
        <v>8716817</v>
      </c>
      <c r="S26" s="648"/>
      <c r="T26" s="648"/>
      <c r="U26" s="648"/>
      <c r="V26" s="648"/>
      <c r="W26" s="648"/>
      <c r="X26" s="648"/>
      <c r="Y26" s="649"/>
      <c r="Z26" s="650">
        <v>43.9</v>
      </c>
      <c r="AA26" s="650"/>
      <c r="AB26" s="650"/>
      <c r="AC26" s="650"/>
      <c r="AD26" s="651">
        <v>7845278</v>
      </c>
      <c r="AE26" s="651"/>
      <c r="AF26" s="651"/>
      <c r="AG26" s="651"/>
      <c r="AH26" s="651"/>
      <c r="AI26" s="651"/>
      <c r="AJ26" s="651"/>
      <c r="AK26" s="651"/>
      <c r="AL26" s="652">
        <v>99.8</v>
      </c>
      <c r="AM26" s="653"/>
      <c r="AN26" s="653"/>
      <c r="AO26" s="654"/>
      <c r="AP26" s="666" t="s">
        <v>299</v>
      </c>
      <c r="AQ26" s="686"/>
      <c r="AR26" s="686"/>
      <c r="AS26" s="686"/>
      <c r="AT26" s="686"/>
      <c r="AU26" s="686"/>
      <c r="AV26" s="686"/>
      <c r="AW26" s="686"/>
      <c r="AX26" s="686"/>
      <c r="AY26" s="686"/>
      <c r="AZ26" s="686"/>
      <c r="BA26" s="686"/>
      <c r="BB26" s="686"/>
      <c r="BC26" s="686"/>
      <c r="BD26" s="686"/>
      <c r="BE26" s="686"/>
      <c r="BF26" s="668"/>
      <c r="BG26" s="647" t="s">
        <v>131</v>
      </c>
      <c r="BH26" s="648"/>
      <c r="BI26" s="648"/>
      <c r="BJ26" s="648"/>
      <c r="BK26" s="648"/>
      <c r="BL26" s="648"/>
      <c r="BM26" s="648"/>
      <c r="BN26" s="649"/>
      <c r="BO26" s="650" t="s">
        <v>237</v>
      </c>
      <c r="BP26" s="650"/>
      <c r="BQ26" s="650"/>
      <c r="BR26" s="650"/>
      <c r="BS26" s="656" t="s">
        <v>237</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1547274</v>
      </c>
      <c r="CS26" s="648"/>
      <c r="CT26" s="648"/>
      <c r="CU26" s="648"/>
      <c r="CV26" s="648"/>
      <c r="CW26" s="648"/>
      <c r="CX26" s="648"/>
      <c r="CY26" s="649"/>
      <c r="CZ26" s="652">
        <v>8.1</v>
      </c>
      <c r="DA26" s="684"/>
      <c r="DB26" s="684"/>
      <c r="DC26" s="687"/>
      <c r="DD26" s="656">
        <v>1390362</v>
      </c>
      <c r="DE26" s="648"/>
      <c r="DF26" s="648"/>
      <c r="DG26" s="648"/>
      <c r="DH26" s="648"/>
      <c r="DI26" s="648"/>
      <c r="DJ26" s="648"/>
      <c r="DK26" s="649"/>
      <c r="DL26" s="656" t="s">
        <v>131</v>
      </c>
      <c r="DM26" s="648"/>
      <c r="DN26" s="648"/>
      <c r="DO26" s="648"/>
      <c r="DP26" s="648"/>
      <c r="DQ26" s="648"/>
      <c r="DR26" s="648"/>
      <c r="DS26" s="648"/>
      <c r="DT26" s="648"/>
      <c r="DU26" s="648"/>
      <c r="DV26" s="649"/>
      <c r="DW26" s="652" t="s">
        <v>131</v>
      </c>
      <c r="DX26" s="684"/>
      <c r="DY26" s="684"/>
      <c r="DZ26" s="684"/>
      <c r="EA26" s="684"/>
      <c r="EB26" s="684"/>
      <c r="EC26" s="685"/>
    </row>
    <row r="27" spans="2:133" ht="11.25" customHeight="1" x14ac:dyDescent="0.2">
      <c r="B27" s="644" t="s">
        <v>301</v>
      </c>
      <c r="C27" s="645"/>
      <c r="D27" s="645"/>
      <c r="E27" s="645"/>
      <c r="F27" s="645"/>
      <c r="G27" s="645"/>
      <c r="H27" s="645"/>
      <c r="I27" s="645"/>
      <c r="J27" s="645"/>
      <c r="K27" s="645"/>
      <c r="L27" s="645"/>
      <c r="M27" s="645"/>
      <c r="N27" s="645"/>
      <c r="O27" s="645"/>
      <c r="P27" s="645"/>
      <c r="Q27" s="646"/>
      <c r="R27" s="647">
        <v>4505</v>
      </c>
      <c r="S27" s="648"/>
      <c r="T27" s="648"/>
      <c r="U27" s="648"/>
      <c r="V27" s="648"/>
      <c r="W27" s="648"/>
      <c r="X27" s="648"/>
      <c r="Y27" s="649"/>
      <c r="Z27" s="650">
        <v>0</v>
      </c>
      <c r="AA27" s="650"/>
      <c r="AB27" s="650"/>
      <c r="AC27" s="650"/>
      <c r="AD27" s="651">
        <v>4505</v>
      </c>
      <c r="AE27" s="651"/>
      <c r="AF27" s="651"/>
      <c r="AG27" s="651"/>
      <c r="AH27" s="651"/>
      <c r="AI27" s="651"/>
      <c r="AJ27" s="651"/>
      <c r="AK27" s="651"/>
      <c r="AL27" s="652">
        <v>0.1</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3618289</v>
      </c>
      <c r="BH27" s="648"/>
      <c r="BI27" s="648"/>
      <c r="BJ27" s="648"/>
      <c r="BK27" s="648"/>
      <c r="BL27" s="648"/>
      <c r="BM27" s="648"/>
      <c r="BN27" s="649"/>
      <c r="BO27" s="650">
        <v>100</v>
      </c>
      <c r="BP27" s="650"/>
      <c r="BQ27" s="650"/>
      <c r="BR27" s="650"/>
      <c r="BS27" s="656">
        <v>28269</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3076727</v>
      </c>
      <c r="CS27" s="682"/>
      <c r="CT27" s="682"/>
      <c r="CU27" s="682"/>
      <c r="CV27" s="682"/>
      <c r="CW27" s="682"/>
      <c r="CX27" s="682"/>
      <c r="CY27" s="683"/>
      <c r="CZ27" s="652">
        <v>16.100000000000001</v>
      </c>
      <c r="DA27" s="684"/>
      <c r="DB27" s="684"/>
      <c r="DC27" s="687"/>
      <c r="DD27" s="656">
        <v>842179</v>
      </c>
      <c r="DE27" s="682"/>
      <c r="DF27" s="682"/>
      <c r="DG27" s="682"/>
      <c r="DH27" s="682"/>
      <c r="DI27" s="682"/>
      <c r="DJ27" s="682"/>
      <c r="DK27" s="683"/>
      <c r="DL27" s="656">
        <v>826436</v>
      </c>
      <c r="DM27" s="682"/>
      <c r="DN27" s="682"/>
      <c r="DO27" s="682"/>
      <c r="DP27" s="682"/>
      <c r="DQ27" s="682"/>
      <c r="DR27" s="682"/>
      <c r="DS27" s="682"/>
      <c r="DT27" s="682"/>
      <c r="DU27" s="682"/>
      <c r="DV27" s="683"/>
      <c r="DW27" s="652">
        <v>10.1</v>
      </c>
      <c r="DX27" s="684"/>
      <c r="DY27" s="684"/>
      <c r="DZ27" s="684"/>
      <c r="EA27" s="684"/>
      <c r="EB27" s="684"/>
      <c r="EC27" s="685"/>
    </row>
    <row r="28" spans="2:133" ht="11.25" customHeight="1" x14ac:dyDescent="0.2">
      <c r="B28" s="644" t="s">
        <v>304</v>
      </c>
      <c r="C28" s="645"/>
      <c r="D28" s="645"/>
      <c r="E28" s="645"/>
      <c r="F28" s="645"/>
      <c r="G28" s="645"/>
      <c r="H28" s="645"/>
      <c r="I28" s="645"/>
      <c r="J28" s="645"/>
      <c r="K28" s="645"/>
      <c r="L28" s="645"/>
      <c r="M28" s="645"/>
      <c r="N28" s="645"/>
      <c r="O28" s="645"/>
      <c r="P28" s="645"/>
      <c r="Q28" s="646"/>
      <c r="R28" s="647">
        <v>95507</v>
      </c>
      <c r="S28" s="648"/>
      <c r="T28" s="648"/>
      <c r="U28" s="648"/>
      <c r="V28" s="648"/>
      <c r="W28" s="648"/>
      <c r="X28" s="648"/>
      <c r="Y28" s="649"/>
      <c r="Z28" s="650">
        <v>0.5</v>
      </c>
      <c r="AA28" s="650"/>
      <c r="AB28" s="650"/>
      <c r="AC28" s="650"/>
      <c r="AD28" s="651" t="s">
        <v>237</v>
      </c>
      <c r="AE28" s="651"/>
      <c r="AF28" s="651"/>
      <c r="AG28" s="651"/>
      <c r="AH28" s="651"/>
      <c r="AI28" s="651"/>
      <c r="AJ28" s="651"/>
      <c r="AK28" s="651"/>
      <c r="AL28" s="652" t="s">
        <v>237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1367390</v>
      </c>
      <c r="CS28" s="648"/>
      <c r="CT28" s="648"/>
      <c r="CU28" s="648"/>
      <c r="CV28" s="648"/>
      <c r="CW28" s="648"/>
      <c r="CX28" s="648"/>
      <c r="CY28" s="649"/>
      <c r="CZ28" s="652">
        <v>7.2</v>
      </c>
      <c r="DA28" s="684"/>
      <c r="DB28" s="684"/>
      <c r="DC28" s="687"/>
      <c r="DD28" s="656">
        <v>1347760</v>
      </c>
      <c r="DE28" s="648"/>
      <c r="DF28" s="648"/>
      <c r="DG28" s="648"/>
      <c r="DH28" s="648"/>
      <c r="DI28" s="648"/>
      <c r="DJ28" s="648"/>
      <c r="DK28" s="649"/>
      <c r="DL28" s="656">
        <v>1347760</v>
      </c>
      <c r="DM28" s="648"/>
      <c r="DN28" s="648"/>
      <c r="DO28" s="648"/>
      <c r="DP28" s="648"/>
      <c r="DQ28" s="648"/>
      <c r="DR28" s="648"/>
      <c r="DS28" s="648"/>
      <c r="DT28" s="648"/>
      <c r="DU28" s="648"/>
      <c r="DV28" s="649"/>
      <c r="DW28" s="652">
        <v>16.5</v>
      </c>
      <c r="DX28" s="684"/>
      <c r="DY28" s="684"/>
      <c r="DZ28" s="684"/>
      <c r="EA28" s="684"/>
      <c r="EB28" s="684"/>
      <c r="EC28" s="685"/>
    </row>
    <row r="29" spans="2:133" ht="11.25" customHeight="1" x14ac:dyDescent="0.2">
      <c r="B29" s="644" t="s">
        <v>306</v>
      </c>
      <c r="C29" s="645"/>
      <c r="D29" s="645"/>
      <c r="E29" s="645"/>
      <c r="F29" s="645"/>
      <c r="G29" s="645"/>
      <c r="H29" s="645"/>
      <c r="I29" s="645"/>
      <c r="J29" s="645"/>
      <c r="K29" s="645"/>
      <c r="L29" s="645"/>
      <c r="M29" s="645"/>
      <c r="N29" s="645"/>
      <c r="O29" s="645"/>
      <c r="P29" s="645"/>
      <c r="Q29" s="646"/>
      <c r="R29" s="647">
        <v>70644</v>
      </c>
      <c r="S29" s="648"/>
      <c r="T29" s="648"/>
      <c r="U29" s="648"/>
      <c r="V29" s="648"/>
      <c r="W29" s="648"/>
      <c r="X29" s="648"/>
      <c r="Y29" s="649"/>
      <c r="Z29" s="650">
        <v>0.4</v>
      </c>
      <c r="AA29" s="650"/>
      <c r="AB29" s="650"/>
      <c r="AC29" s="650"/>
      <c r="AD29" s="651">
        <v>3400</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308</v>
      </c>
      <c r="CG29" s="663"/>
      <c r="CH29" s="663"/>
      <c r="CI29" s="663"/>
      <c r="CJ29" s="663"/>
      <c r="CK29" s="663"/>
      <c r="CL29" s="663"/>
      <c r="CM29" s="663"/>
      <c r="CN29" s="663"/>
      <c r="CO29" s="663"/>
      <c r="CP29" s="663"/>
      <c r="CQ29" s="664"/>
      <c r="CR29" s="647">
        <v>1367390</v>
      </c>
      <c r="CS29" s="682"/>
      <c r="CT29" s="682"/>
      <c r="CU29" s="682"/>
      <c r="CV29" s="682"/>
      <c r="CW29" s="682"/>
      <c r="CX29" s="682"/>
      <c r="CY29" s="683"/>
      <c r="CZ29" s="652">
        <v>7.2</v>
      </c>
      <c r="DA29" s="684"/>
      <c r="DB29" s="684"/>
      <c r="DC29" s="687"/>
      <c r="DD29" s="656">
        <v>1347760</v>
      </c>
      <c r="DE29" s="682"/>
      <c r="DF29" s="682"/>
      <c r="DG29" s="682"/>
      <c r="DH29" s="682"/>
      <c r="DI29" s="682"/>
      <c r="DJ29" s="682"/>
      <c r="DK29" s="683"/>
      <c r="DL29" s="656">
        <v>1347760</v>
      </c>
      <c r="DM29" s="682"/>
      <c r="DN29" s="682"/>
      <c r="DO29" s="682"/>
      <c r="DP29" s="682"/>
      <c r="DQ29" s="682"/>
      <c r="DR29" s="682"/>
      <c r="DS29" s="682"/>
      <c r="DT29" s="682"/>
      <c r="DU29" s="682"/>
      <c r="DV29" s="683"/>
      <c r="DW29" s="652">
        <v>16.5</v>
      </c>
      <c r="DX29" s="684"/>
      <c r="DY29" s="684"/>
      <c r="DZ29" s="684"/>
      <c r="EA29" s="684"/>
      <c r="EB29" s="684"/>
      <c r="EC29" s="685"/>
    </row>
    <row r="30" spans="2:133" ht="11.25" customHeight="1" x14ac:dyDescent="0.2">
      <c r="B30" s="644" t="s">
        <v>309</v>
      </c>
      <c r="C30" s="645"/>
      <c r="D30" s="645"/>
      <c r="E30" s="645"/>
      <c r="F30" s="645"/>
      <c r="G30" s="645"/>
      <c r="H30" s="645"/>
      <c r="I30" s="645"/>
      <c r="J30" s="645"/>
      <c r="K30" s="645"/>
      <c r="L30" s="645"/>
      <c r="M30" s="645"/>
      <c r="N30" s="645"/>
      <c r="O30" s="645"/>
      <c r="P30" s="645"/>
      <c r="Q30" s="646"/>
      <c r="R30" s="647">
        <v>24032</v>
      </c>
      <c r="S30" s="648"/>
      <c r="T30" s="648"/>
      <c r="U30" s="648"/>
      <c r="V30" s="648"/>
      <c r="W30" s="648"/>
      <c r="X30" s="648"/>
      <c r="Y30" s="649"/>
      <c r="Z30" s="650">
        <v>0.1</v>
      </c>
      <c r="AA30" s="650"/>
      <c r="AB30" s="650"/>
      <c r="AC30" s="650"/>
      <c r="AD30" s="651" t="s">
        <v>131</v>
      </c>
      <c r="AE30" s="651"/>
      <c r="AF30" s="651"/>
      <c r="AG30" s="651"/>
      <c r="AH30" s="651"/>
      <c r="AI30" s="651"/>
      <c r="AJ30" s="651"/>
      <c r="AK30" s="651"/>
      <c r="AL30" s="652" t="s">
        <v>237</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691"/>
      <c r="BI30" s="691"/>
      <c r="BJ30" s="691"/>
      <c r="BK30" s="691"/>
      <c r="BL30" s="691"/>
      <c r="BM30" s="691"/>
      <c r="BN30" s="691"/>
      <c r="BO30" s="691"/>
      <c r="BP30" s="691"/>
      <c r="BQ30" s="692"/>
      <c r="BR30" s="626" t="s">
        <v>311</v>
      </c>
      <c r="BS30" s="691"/>
      <c r="BT30" s="691"/>
      <c r="BU30" s="691"/>
      <c r="BV30" s="691"/>
      <c r="BW30" s="691"/>
      <c r="BX30" s="691"/>
      <c r="BY30" s="691"/>
      <c r="BZ30" s="691"/>
      <c r="CA30" s="691"/>
      <c r="CB30" s="692"/>
      <c r="CD30" s="695"/>
      <c r="CE30" s="696"/>
      <c r="CF30" s="662" t="s">
        <v>312</v>
      </c>
      <c r="CG30" s="663"/>
      <c r="CH30" s="663"/>
      <c r="CI30" s="663"/>
      <c r="CJ30" s="663"/>
      <c r="CK30" s="663"/>
      <c r="CL30" s="663"/>
      <c r="CM30" s="663"/>
      <c r="CN30" s="663"/>
      <c r="CO30" s="663"/>
      <c r="CP30" s="663"/>
      <c r="CQ30" s="664"/>
      <c r="CR30" s="647">
        <v>1266013</v>
      </c>
      <c r="CS30" s="648"/>
      <c r="CT30" s="648"/>
      <c r="CU30" s="648"/>
      <c r="CV30" s="648"/>
      <c r="CW30" s="648"/>
      <c r="CX30" s="648"/>
      <c r="CY30" s="649"/>
      <c r="CZ30" s="652">
        <v>6.6</v>
      </c>
      <c r="DA30" s="684"/>
      <c r="DB30" s="684"/>
      <c r="DC30" s="687"/>
      <c r="DD30" s="656">
        <v>1246541</v>
      </c>
      <c r="DE30" s="648"/>
      <c r="DF30" s="648"/>
      <c r="DG30" s="648"/>
      <c r="DH30" s="648"/>
      <c r="DI30" s="648"/>
      <c r="DJ30" s="648"/>
      <c r="DK30" s="649"/>
      <c r="DL30" s="656">
        <v>1246541</v>
      </c>
      <c r="DM30" s="648"/>
      <c r="DN30" s="648"/>
      <c r="DO30" s="648"/>
      <c r="DP30" s="648"/>
      <c r="DQ30" s="648"/>
      <c r="DR30" s="648"/>
      <c r="DS30" s="648"/>
      <c r="DT30" s="648"/>
      <c r="DU30" s="648"/>
      <c r="DV30" s="649"/>
      <c r="DW30" s="652">
        <v>15.2</v>
      </c>
      <c r="DX30" s="684"/>
      <c r="DY30" s="684"/>
      <c r="DZ30" s="684"/>
      <c r="EA30" s="684"/>
      <c r="EB30" s="684"/>
      <c r="EC30" s="685"/>
    </row>
    <row r="31" spans="2:133" ht="11.25" customHeight="1" x14ac:dyDescent="0.2">
      <c r="B31" s="644" t="s">
        <v>313</v>
      </c>
      <c r="C31" s="645"/>
      <c r="D31" s="645"/>
      <c r="E31" s="645"/>
      <c r="F31" s="645"/>
      <c r="G31" s="645"/>
      <c r="H31" s="645"/>
      <c r="I31" s="645"/>
      <c r="J31" s="645"/>
      <c r="K31" s="645"/>
      <c r="L31" s="645"/>
      <c r="M31" s="645"/>
      <c r="N31" s="645"/>
      <c r="O31" s="645"/>
      <c r="P31" s="645"/>
      <c r="Q31" s="646"/>
      <c r="R31" s="647">
        <v>5848802</v>
      </c>
      <c r="S31" s="648"/>
      <c r="T31" s="648"/>
      <c r="U31" s="648"/>
      <c r="V31" s="648"/>
      <c r="W31" s="648"/>
      <c r="X31" s="648"/>
      <c r="Y31" s="649"/>
      <c r="Z31" s="650">
        <v>29.4</v>
      </c>
      <c r="AA31" s="650"/>
      <c r="AB31" s="650"/>
      <c r="AC31" s="650"/>
      <c r="AD31" s="651" t="s">
        <v>237</v>
      </c>
      <c r="AE31" s="651"/>
      <c r="AF31" s="651"/>
      <c r="AG31" s="651"/>
      <c r="AH31" s="651"/>
      <c r="AI31" s="651"/>
      <c r="AJ31" s="651"/>
      <c r="AK31" s="651"/>
      <c r="AL31" s="652" t="s">
        <v>131</v>
      </c>
      <c r="AM31" s="653"/>
      <c r="AN31" s="653"/>
      <c r="AO31" s="654"/>
      <c r="AP31" s="699" t="s">
        <v>314</v>
      </c>
      <c r="AQ31" s="700"/>
      <c r="AR31" s="700"/>
      <c r="AS31" s="700"/>
      <c r="AT31" s="705" t="s">
        <v>315</v>
      </c>
      <c r="AU31" s="231"/>
      <c r="AV31" s="231"/>
      <c r="AW31" s="231"/>
      <c r="AX31" s="633" t="s">
        <v>188</v>
      </c>
      <c r="AY31" s="634"/>
      <c r="AZ31" s="634"/>
      <c r="BA31" s="634"/>
      <c r="BB31" s="634"/>
      <c r="BC31" s="634"/>
      <c r="BD31" s="634"/>
      <c r="BE31" s="634"/>
      <c r="BF31" s="635"/>
      <c r="BG31" s="711">
        <v>99</v>
      </c>
      <c r="BH31" s="712"/>
      <c r="BI31" s="712"/>
      <c r="BJ31" s="712"/>
      <c r="BK31" s="712"/>
      <c r="BL31" s="712"/>
      <c r="BM31" s="642">
        <v>96.9</v>
      </c>
      <c r="BN31" s="712"/>
      <c r="BO31" s="712"/>
      <c r="BP31" s="712"/>
      <c r="BQ31" s="713"/>
      <c r="BR31" s="711">
        <v>99.5</v>
      </c>
      <c r="BS31" s="712"/>
      <c r="BT31" s="712"/>
      <c r="BU31" s="712"/>
      <c r="BV31" s="712"/>
      <c r="BW31" s="712"/>
      <c r="BX31" s="642">
        <v>97</v>
      </c>
      <c r="BY31" s="712"/>
      <c r="BZ31" s="712"/>
      <c r="CA31" s="712"/>
      <c r="CB31" s="713"/>
      <c r="CD31" s="695"/>
      <c r="CE31" s="696"/>
      <c r="CF31" s="662" t="s">
        <v>316</v>
      </c>
      <c r="CG31" s="663"/>
      <c r="CH31" s="663"/>
      <c r="CI31" s="663"/>
      <c r="CJ31" s="663"/>
      <c r="CK31" s="663"/>
      <c r="CL31" s="663"/>
      <c r="CM31" s="663"/>
      <c r="CN31" s="663"/>
      <c r="CO31" s="663"/>
      <c r="CP31" s="663"/>
      <c r="CQ31" s="664"/>
      <c r="CR31" s="647">
        <v>101377</v>
      </c>
      <c r="CS31" s="682"/>
      <c r="CT31" s="682"/>
      <c r="CU31" s="682"/>
      <c r="CV31" s="682"/>
      <c r="CW31" s="682"/>
      <c r="CX31" s="682"/>
      <c r="CY31" s="683"/>
      <c r="CZ31" s="652">
        <v>0.5</v>
      </c>
      <c r="DA31" s="684"/>
      <c r="DB31" s="684"/>
      <c r="DC31" s="687"/>
      <c r="DD31" s="656">
        <v>101219</v>
      </c>
      <c r="DE31" s="682"/>
      <c r="DF31" s="682"/>
      <c r="DG31" s="682"/>
      <c r="DH31" s="682"/>
      <c r="DI31" s="682"/>
      <c r="DJ31" s="682"/>
      <c r="DK31" s="683"/>
      <c r="DL31" s="656">
        <v>101219</v>
      </c>
      <c r="DM31" s="682"/>
      <c r="DN31" s="682"/>
      <c r="DO31" s="682"/>
      <c r="DP31" s="682"/>
      <c r="DQ31" s="682"/>
      <c r="DR31" s="682"/>
      <c r="DS31" s="682"/>
      <c r="DT31" s="682"/>
      <c r="DU31" s="682"/>
      <c r="DV31" s="683"/>
      <c r="DW31" s="652">
        <v>1.2</v>
      </c>
      <c r="DX31" s="684"/>
      <c r="DY31" s="684"/>
      <c r="DZ31" s="684"/>
      <c r="EA31" s="684"/>
      <c r="EB31" s="684"/>
      <c r="EC31" s="685"/>
    </row>
    <row r="32" spans="2:133" ht="11.25" customHeight="1" x14ac:dyDescent="0.2">
      <c r="B32" s="708" t="s">
        <v>317</v>
      </c>
      <c r="C32" s="709"/>
      <c r="D32" s="709"/>
      <c r="E32" s="709"/>
      <c r="F32" s="709"/>
      <c r="G32" s="709"/>
      <c r="H32" s="709"/>
      <c r="I32" s="709"/>
      <c r="J32" s="709"/>
      <c r="K32" s="709"/>
      <c r="L32" s="709"/>
      <c r="M32" s="709"/>
      <c r="N32" s="709"/>
      <c r="O32" s="709"/>
      <c r="P32" s="709"/>
      <c r="Q32" s="710"/>
      <c r="R32" s="647" t="s">
        <v>237</v>
      </c>
      <c r="S32" s="648"/>
      <c r="T32" s="648"/>
      <c r="U32" s="648"/>
      <c r="V32" s="648"/>
      <c r="W32" s="648"/>
      <c r="X32" s="648"/>
      <c r="Y32" s="649"/>
      <c r="Z32" s="650" t="s">
        <v>237</v>
      </c>
      <c r="AA32" s="650"/>
      <c r="AB32" s="650"/>
      <c r="AC32" s="650"/>
      <c r="AD32" s="651" t="s">
        <v>237</v>
      </c>
      <c r="AE32" s="651"/>
      <c r="AF32" s="651"/>
      <c r="AG32" s="651"/>
      <c r="AH32" s="651"/>
      <c r="AI32" s="651"/>
      <c r="AJ32" s="651"/>
      <c r="AK32" s="651"/>
      <c r="AL32" s="652" t="s">
        <v>131</v>
      </c>
      <c r="AM32" s="653"/>
      <c r="AN32" s="653"/>
      <c r="AO32" s="654"/>
      <c r="AP32" s="701"/>
      <c r="AQ32" s="702"/>
      <c r="AR32" s="702"/>
      <c r="AS32" s="702"/>
      <c r="AT32" s="706"/>
      <c r="AU32" s="230" t="s">
        <v>318</v>
      </c>
      <c r="AV32" s="230"/>
      <c r="AW32" s="230"/>
      <c r="AX32" s="644" t="s">
        <v>319</v>
      </c>
      <c r="AY32" s="645"/>
      <c r="AZ32" s="645"/>
      <c r="BA32" s="645"/>
      <c r="BB32" s="645"/>
      <c r="BC32" s="645"/>
      <c r="BD32" s="645"/>
      <c r="BE32" s="645"/>
      <c r="BF32" s="646"/>
      <c r="BG32" s="714">
        <v>99</v>
      </c>
      <c r="BH32" s="682"/>
      <c r="BI32" s="682"/>
      <c r="BJ32" s="682"/>
      <c r="BK32" s="682"/>
      <c r="BL32" s="682"/>
      <c r="BM32" s="653">
        <v>96.8</v>
      </c>
      <c r="BN32" s="715"/>
      <c r="BO32" s="715"/>
      <c r="BP32" s="715"/>
      <c r="BQ32" s="716"/>
      <c r="BR32" s="714">
        <v>99.5</v>
      </c>
      <c r="BS32" s="682"/>
      <c r="BT32" s="682"/>
      <c r="BU32" s="682"/>
      <c r="BV32" s="682"/>
      <c r="BW32" s="682"/>
      <c r="BX32" s="653">
        <v>96.8</v>
      </c>
      <c r="BY32" s="715"/>
      <c r="BZ32" s="715"/>
      <c r="CA32" s="715"/>
      <c r="CB32" s="716"/>
      <c r="CD32" s="697"/>
      <c r="CE32" s="698"/>
      <c r="CF32" s="662" t="s">
        <v>320</v>
      </c>
      <c r="CG32" s="663"/>
      <c r="CH32" s="663"/>
      <c r="CI32" s="663"/>
      <c r="CJ32" s="663"/>
      <c r="CK32" s="663"/>
      <c r="CL32" s="663"/>
      <c r="CM32" s="663"/>
      <c r="CN32" s="663"/>
      <c r="CO32" s="663"/>
      <c r="CP32" s="663"/>
      <c r="CQ32" s="664"/>
      <c r="CR32" s="647" t="s">
        <v>237</v>
      </c>
      <c r="CS32" s="648"/>
      <c r="CT32" s="648"/>
      <c r="CU32" s="648"/>
      <c r="CV32" s="648"/>
      <c r="CW32" s="648"/>
      <c r="CX32" s="648"/>
      <c r="CY32" s="649"/>
      <c r="CZ32" s="652" t="s">
        <v>237</v>
      </c>
      <c r="DA32" s="684"/>
      <c r="DB32" s="684"/>
      <c r="DC32" s="687"/>
      <c r="DD32" s="656" t="s">
        <v>237</v>
      </c>
      <c r="DE32" s="648"/>
      <c r="DF32" s="648"/>
      <c r="DG32" s="648"/>
      <c r="DH32" s="648"/>
      <c r="DI32" s="648"/>
      <c r="DJ32" s="648"/>
      <c r="DK32" s="649"/>
      <c r="DL32" s="656" t="s">
        <v>237</v>
      </c>
      <c r="DM32" s="648"/>
      <c r="DN32" s="648"/>
      <c r="DO32" s="648"/>
      <c r="DP32" s="648"/>
      <c r="DQ32" s="648"/>
      <c r="DR32" s="648"/>
      <c r="DS32" s="648"/>
      <c r="DT32" s="648"/>
      <c r="DU32" s="648"/>
      <c r="DV32" s="649"/>
      <c r="DW32" s="652" t="s">
        <v>237</v>
      </c>
      <c r="DX32" s="684"/>
      <c r="DY32" s="684"/>
      <c r="DZ32" s="684"/>
      <c r="EA32" s="684"/>
      <c r="EB32" s="684"/>
      <c r="EC32" s="685"/>
    </row>
    <row r="33" spans="2:133" ht="11.25" customHeight="1" x14ac:dyDescent="0.2">
      <c r="B33" s="644" t="s">
        <v>321</v>
      </c>
      <c r="C33" s="645"/>
      <c r="D33" s="645"/>
      <c r="E33" s="645"/>
      <c r="F33" s="645"/>
      <c r="G33" s="645"/>
      <c r="H33" s="645"/>
      <c r="I33" s="645"/>
      <c r="J33" s="645"/>
      <c r="K33" s="645"/>
      <c r="L33" s="645"/>
      <c r="M33" s="645"/>
      <c r="N33" s="645"/>
      <c r="O33" s="645"/>
      <c r="P33" s="645"/>
      <c r="Q33" s="646"/>
      <c r="R33" s="647">
        <v>1228322</v>
      </c>
      <c r="S33" s="648"/>
      <c r="T33" s="648"/>
      <c r="U33" s="648"/>
      <c r="V33" s="648"/>
      <c r="W33" s="648"/>
      <c r="X33" s="648"/>
      <c r="Y33" s="649"/>
      <c r="Z33" s="650">
        <v>6.2</v>
      </c>
      <c r="AA33" s="650"/>
      <c r="AB33" s="650"/>
      <c r="AC33" s="650"/>
      <c r="AD33" s="651" t="s">
        <v>237</v>
      </c>
      <c r="AE33" s="651"/>
      <c r="AF33" s="651"/>
      <c r="AG33" s="651"/>
      <c r="AH33" s="651"/>
      <c r="AI33" s="651"/>
      <c r="AJ33" s="651"/>
      <c r="AK33" s="651"/>
      <c r="AL33" s="652" t="s">
        <v>237</v>
      </c>
      <c r="AM33" s="653"/>
      <c r="AN33" s="653"/>
      <c r="AO33" s="654"/>
      <c r="AP33" s="703"/>
      <c r="AQ33" s="704"/>
      <c r="AR33" s="704"/>
      <c r="AS33" s="704"/>
      <c r="AT33" s="707"/>
      <c r="AU33" s="232"/>
      <c r="AV33" s="232"/>
      <c r="AW33" s="232"/>
      <c r="AX33" s="688" t="s">
        <v>322</v>
      </c>
      <c r="AY33" s="689"/>
      <c r="AZ33" s="689"/>
      <c r="BA33" s="689"/>
      <c r="BB33" s="689"/>
      <c r="BC33" s="689"/>
      <c r="BD33" s="689"/>
      <c r="BE33" s="689"/>
      <c r="BF33" s="690"/>
      <c r="BG33" s="717">
        <v>99</v>
      </c>
      <c r="BH33" s="718"/>
      <c r="BI33" s="718"/>
      <c r="BJ33" s="718"/>
      <c r="BK33" s="718"/>
      <c r="BL33" s="718"/>
      <c r="BM33" s="719">
        <v>96.9</v>
      </c>
      <c r="BN33" s="718"/>
      <c r="BO33" s="718"/>
      <c r="BP33" s="718"/>
      <c r="BQ33" s="720"/>
      <c r="BR33" s="717">
        <v>99.6</v>
      </c>
      <c r="BS33" s="718"/>
      <c r="BT33" s="718"/>
      <c r="BU33" s="718"/>
      <c r="BV33" s="718"/>
      <c r="BW33" s="718"/>
      <c r="BX33" s="719">
        <v>96.9</v>
      </c>
      <c r="BY33" s="718"/>
      <c r="BZ33" s="718"/>
      <c r="CA33" s="718"/>
      <c r="CB33" s="720"/>
      <c r="CD33" s="662" t="s">
        <v>323</v>
      </c>
      <c r="CE33" s="663"/>
      <c r="CF33" s="663"/>
      <c r="CG33" s="663"/>
      <c r="CH33" s="663"/>
      <c r="CI33" s="663"/>
      <c r="CJ33" s="663"/>
      <c r="CK33" s="663"/>
      <c r="CL33" s="663"/>
      <c r="CM33" s="663"/>
      <c r="CN33" s="663"/>
      <c r="CO33" s="663"/>
      <c r="CP33" s="663"/>
      <c r="CQ33" s="664"/>
      <c r="CR33" s="647">
        <v>10750526</v>
      </c>
      <c r="CS33" s="682"/>
      <c r="CT33" s="682"/>
      <c r="CU33" s="682"/>
      <c r="CV33" s="682"/>
      <c r="CW33" s="682"/>
      <c r="CX33" s="682"/>
      <c r="CY33" s="683"/>
      <c r="CZ33" s="652">
        <v>56.4</v>
      </c>
      <c r="DA33" s="684"/>
      <c r="DB33" s="684"/>
      <c r="DC33" s="687"/>
      <c r="DD33" s="656">
        <v>6565488</v>
      </c>
      <c r="DE33" s="682"/>
      <c r="DF33" s="682"/>
      <c r="DG33" s="682"/>
      <c r="DH33" s="682"/>
      <c r="DI33" s="682"/>
      <c r="DJ33" s="682"/>
      <c r="DK33" s="683"/>
      <c r="DL33" s="656">
        <v>3237216</v>
      </c>
      <c r="DM33" s="682"/>
      <c r="DN33" s="682"/>
      <c r="DO33" s="682"/>
      <c r="DP33" s="682"/>
      <c r="DQ33" s="682"/>
      <c r="DR33" s="682"/>
      <c r="DS33" s="682"/>
      <c r="DT33" s="682"/>
      <c r="DU33" s="682"/>
      <c r="DV33" s="683"/>
      <c r="DW33" s="652">
        <v>39.6</v>
      </c>
      <c r="DX33" s="684"/>
      <c r="DY33" s="684"/>
      <c r="DZ33" s="684"/>
      <c r="EA33" s="684"/>
      <c r="EB33" s="684"/>
      <c r="EC33" s="685"/>
    </row>
    <row r="34" spans="2:133" ht="11.25" customHeight="1" x14ac:dyDescent="0.2">
      <c r="B34" s="644" t="s">
        <v>324</v>
      </c>
      <c r="C34" s="645"/>
      <c r="D34" s="645"/>
      <c r="E34" s="645"/>
      <c r="F34" s="645"/>
      <c r="G34" s="645"/>
      <c r="H34" s="645"/>
      <c r="I34" s="645"/>
      <c r="J34" s="645"/>
      <c r="K34" s="645"/>
      <c r="L34" s="645"/>
      <c r="M34" s="645"/>
      <c r="N34" s="645"/>
      <c r="O34" s="645"/>
      <c r="P34" s="645"/>
      <c r="Q34" s="646"/>
      <c r="R34" s="647">
        <v>20085</v>
      </c>
      <c r="S34" s="648"/>
      <c r="T34" s="648"/>
      <c r="U34" s="648"/>
      <c r="V34" s="648"/>
      <c r="W34" s="648"/>
      <c r="X34" s="648"/>
      <c r="Y34" s="649"/>
      <c r="Z34" s="650">
        <v>0.1</v>
      </c>
      <c r="AA34" s="650"/>
      <c r="AB34" s="650"/>
      <c r="AC34" s="650"/>
      <c r="AD34" s="651">
        <v>2471</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1759182</v>
      </c>
      <c r="CS34" s="648"/>
      <c r="CT34" s="648"/>
      <c r="CU34" s="648"/>
      <c r="CV34" s="648"/>
      <c r="CW34" s="648"/>
      <c r="CX34" s="648"/>
      <c r="CY34" s="649"/>
      <c r="CZ34" s="652">
        <v>9.1999999999999993</v>
      </c>
      <c r="DA34" s="684"/>
      <c r="DB34" s="684"/>
      <c r="DC34" s="687"/>
      <c r="DD34" s="656">
        <v>1405675</v>
      </c>
      <c r="DE34" s="648"/>
      <c r="DF34" s="648"/>
      <c r="DG34" s="648"/>
      <c r="DH34" s="648"/>
      <c r="DI34" s="648"/>
      <c r="DJ34" s="648"/>
      <c r="DK34" s="649"/>
      <c r="DL34" s="656">
        <v>943554</v>
      </c>
      <c r="DM34" s="648"/>
      <c r="DN34" s="648"/>
      <c r="DO34" s="648"/>
      <c r="DP34" s="648"/>
      <c r="DQ34" s="648"/>
      <c r="DR34" s="648"/>
      <c r="DS34" s="648"/>
      <c r="DT34" s="648"/>
      <c r="DU34" s="648"/>
      <c r="DV34" s="649"/>
      <c r="DW34" s="652">
        <v>11.5</v>
      </c>
      <c r="DX34" s="684"/>
      <c r="DY34" s="684"/>
      <c r="DZ34" s="684"/>
      <c r="EA34" s="684"/>
      <c r="EB34" s="684"/>
      <c r="EC34" s="685"/>
    </row>
    <row r="35" spans="2:133" ht="11.25" customHeight="1" x14ac:dyDescent="0.2">
      <c r="B35" s="644" t="s">
        <v>326</v>
      </c>
      <c r="C35" s="645"/>
      <c r="D35" s="645"/>
      <c r="E35" s="645"/>
      <c r="F35" s="645"/>
      <c r="G35" s="645"/>
      <c r="H35" s="645"/>
      <c r="I35" s="645"/>
      <c r="J35" s="645"/>
      <c r="K35" s="645"/>
      <c r="L35" s="645"/>
      <c r="M35" s="645"/>
      <c r="N35" s="645"/>
      <c r="O35" s="645"/>
      <c r="P35" s="645"/>
      <c r="Q35" s="646"/>
      <c r="R35" s="647">
        <v>801443</v>
      </c>
      <c r="S35" s="648"/>
      <c r="T35" s="648"/>
      <c r="U35" s="648"/>
      <c r="V35" s="648"/>
      <c r="W35" s="648"/>
      <c r="X35" s="648"/>
      <c r="Y35" s="649"/>
      <c r="Z35" s="650">
        <v>4</v>
      </c>
      <c r="AA35" s="650"/>
      <c r="AB35" s="650"/>
      <c r="AC35" s="650"/>
      <c r="AD35" s="651" t="s">
        <v>237</v>
      </c>
      <c r="AE35" s="651"/>
      <c r="AF35" s="651"/>
      <c r="AG35" s="651"/>
      <c r="AH35" s="651"/>
      <c r="AI35" s="651"/>
      <c r="AJ35" s="651"/>
      <c r="AK35" s="651"/>
      <c r="AL35" s="652" t="s">
        <v>237</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275949</v>
      </c>
      <c r="CS35" s="682"/>
      <c r="CT35" s="682"/>
      <c r="CU35" s="682"/>
      <c r="CV35" s="682"/>
      <c r="CW35" s="682"/>
      <c r="CX35" s="682"/>
      <c r="CY35" s="683"/>
      <c r="CZ35" s="652">
        <v>1.4</v>
      </c>
      <c r="DA35" s="684"/>
      <c r="DB35" s="684"/>
      <c r="DC35" s="687"/>
      <c r="DD35" s="656">
        <v>237373</v>
      </c>
      <c r="DE35" s="682"/>
      <c r="DF35" s="682"/>
      <c r="DG35" s="682"/>
      <c r="DH35" s="682"/>
      <c r="DI35" s="682"/>
      <c r="DJ35" s="682"/>
      <c r="DK35" s="683"/>
      <c r="DL35" s="656">
        <v>145373</v>
      </c>
      <c r="DM35" s="682"/>
      <c r="DN35" s="682"/>
      <c r="DO35" s="682"/>
      <c r="DP35" s="682"/>
      <c r="DQ35" s="682"/>
      <c r="DR35" s="682"/>
      <c r="DS35" s="682"/>
      <c r="DT35" s="682"/>
      <c r="DU35" s="682"/>
      <c r="DV35" s="683"/>
      <c r="DW35" s="652">
        <v>1.8</v>
      </c>
      <c r="DX35" s="684"/>
      <c r="DY35" s="684"/>
      <c r="DZ35" s="684"/>
      <c r="EA35" s="684"/>
      <c r="EB35" s="684"/>
      <c r="EC35" s="685"/>
    </row>
    <row r="36" spans="2:133" ht="11.25" customHeight="1" x14ac:dyDescent="0.2">
      <c r="B36" s="644" t="s">
        <v>330</v>
      </c>
      <c r="C36" s="645"/>
      <c r="D36" s="645"/>
      <c r="E36" s="645"/>
      <c r="F36" s="645"/>
      <c r="G36" s="645"/>
      <c r="H36" s="645"/>
      <c r="I36" s="645"/>
      <c r="J36" s="645"/>
      <c r="K36" s="645"/>
      <c r="L36" s="645"/>
      <c r="M36" s="645"/>
      <c r="N36" s="645"/>
      <c r="O36" s="645"/>
      <c r="P36" s="645"/>
      <c r="Q36" s="646"/>
      <c r="R36" s="647">
        <v>929408</v>
      </c>
      <c r="S36" s="648"/>
      <c r="T36" s="648"/>
      <c r="U36" s="648"/>
      <c r="V36" s="648"/>
      <c r="W36" s="648"/>
      <c r="X36" s="648"/>
      <c r="Y36" s="649"/>
      <c r="Z36" s="650">
        <v>4.7</v>
      </c>
      <c r="AA36" s="650"/>
      <c r="AB36" s="650"/>
      <c r="AC36" s="650"/>
      <c r="AD36" s="651" t="s">
        <v>237</v>
      </c>
      <c r="AE36" s="651"/>
      <c r="AF36" s="651"/>
      <c r="AG36" s="651"/>
      <c r="AH36" s="651"/>
      <c r="AI36" s="651"/>
      <c r="AJ36" s="651"/>
      <c r="AK36" s="651"/>
      <c r="AL36" s="652" t="s">
        <v>131</v>
      </c>
      <c r="AM36" s="653"/>
      <c r="AN36" s="653"/>
      <c r="AO36" s="654"/>
      <c r="AP36" s="235"/>
      <c r="AQ36" s="721" t="s">
        <v>331</v>
      </c>
      <c r="AR36" s="722"/>
      <c r="AS36" s="722"/>
      <c r="AT36" s="722"/>
      <c r="AU36" s="722"/>
      <c r="AV36" s="722"/>
      <c r="AW36" s="722"/>
      <c r="AX36" s="722"/>
      <c r="AY36" s="723"/>
      <c r="AZ36" s="636">
        <v>2239440</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74313</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6209471</v>
      </c>
      <c r="CS36" s="648"/>
      <c r="CT36" s="648"/>
      <c r="CU36" s="648"/>
      <c r="CV36" s="648"/>
      <c r="CW36" s="648"/>
      <c r="CX36" s="648"/>
      <c r="CY36" s="649"/>
      <c r="CZ36" s="652">
        <v>32.6</v>
      </c>
      <c r="DA36" s="684"/>
      <c r="DB36" s="684"/>
      <c r="DC36" s="687"/>
      <c r="DD36" s="656">
        <v>2685030</v>
      </c>
      <c r="DE36" s="648"/>
      <c r="DF36" s="648"/>
      <c r="DG36" s="648"/>
      <c r="DH36" s="648"/>
      <c r="DI36" s="648"/>
      <c r="DJ36" s="648"/>
      <c r="DK36" s="649"/>
      <c r="DL36" s="656">
        <v>1103700</v>
      </c>
      <c r="DM36" s="648"/>
      <c r="DN36" s="648"/>
      <c r="DO36" s="648"/>
      <c r="DP36" s="648"/>
      <c r="DQ36" s="648"/>
      <c r="DR36" s="648"/>
      <c r="DS36" s="648"/>
      <c r="DT36" s="648"/>
      <c r="DU36" s="648"/>
      <c r="DV36" s="649"/>
      <c r="DW36" s="652">
        <v>13.5</v>
      </c>
      <c r="DX36" s="684"/>
      <c r="DY36" s="684"/>
      <c r="DZ36" s="684"/>
      <c r="EA36" s="684"/>
      <c r="EB36" s="684"/>
      <c r="EC36" s="685"/>
    </row>
    <row r="37" spans="2:133" ht="11.25" customHeight="1" x14ac:dyDescent="0.2">
      <c r="B37" s="644" t="s">
        <v>334</v>
      </c>
      <c r="C37" s="645"/>
      <c r="D37" s="645"/>
      <c r="E37" s="645"/>
      <c r="F37" s="645"/>
      <c r="G37" s="645"/>
      <c r="H37" s="645"/>
      <c r="I37" s="645"/>
      <c r="J37" s="645"/>
      <c r="K37" s="645"/>
      <c r="L37" s="645"/>
      <c r="M37" s="645"/>
      <c r="N37" s="645"/>
      <c r="O37" s="645"/>
      <c r="P37" s="645"/>
      <c r="Q37" s="646"/>
      <c r="R37" s="647">
        <v>969020</v>
      </c>
      <c r="S37" s="648"/>
      <c r="T37" s="648"/>
      <c r="U37" s="648"/>
      <c r="V37" s="648"/>
      <c r="W37" s="648"/>
      <c r="X37" s="648"/>
      <c r="Y37" s="649"/>
      <c r="Z37" s="650">
        <v>4.9000000000000004</v>
      </c>
      <c r="AA37" s="650"/>
      <c r="AB37" s="650"/>
      <c r="AC37" s="650"/>
      <c r="AD37" s="651" t="s">
        <v>237</v>
      </c>
      <c r="AE37" s="651"/>
      <c r="AF37" s="651"/>
      <c r="AG37" s="651"/>
      <c r="AH37" s="651"/>
      <c r="AI37" s="651"/>
      <c r="AJ37" s="651"/>
      <c r="AK37" s="651"/>
      <c r="AL37" s="652" t="s">
        <v>131</v>
      </c>
      <c r="AM37" s="653"/>
      <c r="AN37" s="653"/>
      <c r="AO37" s="654"/>
      <c r="AQ37" s="725" t="s">
        <v>335</v>
      </c>
      <c r="AR37" s="726"/>
      <c r="AS37" s="726"/>
      <c r="AT37" s="726"/>
      <c r="AU37" s="726"/>
      <c r="AV37" s="726"/>
      <c r="AW37" s="726"/>
      <c r="AX37" s="726"/>
      <c r="AY37" s="727"/>
      <c r="AZ37" s="647">
        <v>696337</v>
      </c>
      <c r="BA37" s="648"/>
      <c r="BB37" s="648"/>
      <c r="BC37" s="648"/>
      <c r="BD37" s="682"/>
      <c r="BE37" s="682"/>
      <c r="BF37" s="716"/>
      <c r="BG37" s="662" t="s">
        <v>336</v>
      </c>
      <c r="BH37" s="663"/>
      <c r="BI37" s="663"/>
      <c r="BJ37" s="663"/>
      <c r="BK37" s="663"/>
      <c r="BL37" s="663"/>
      <c r="BM37" s="663"/>
      <c r="BN37" s="663"/>
      <c r="BO37" s="663"/>
      <c r="BP37" s="663"/>
      <c r="BQ37" s="663"/>
      <c r="BR37" s="663"/>
      <c r="BS37" s="663"/>
      <c r="BT37" s="663"/>
      <c r="BU37" s="664"/>
      <c r="BV37" s="647">
        <v>57932</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680248</v>
      </c>
      <c r="CS37" s="682"/>
      <c r="CT37" s="682"/>
      <c r="CU37" s="682"/>
      <c r="CV37" s="682"/>
      <c r="CW37" s="682"/>
      <c r="CX37" s="682"/>
      <c r="CY37" s="683"/>
      <c r="CZ37" s="652">
        <v>3.6</v>
      </c>
      <c r="DA37" s="684"/>
      <c r="DB37" s="684"/>
      <c r="DC37" s="687"/>
      <c r="DD37" s="656">
        <v>673937</v>
      </c>
      <c r="DE37" s="682"/>
      <c r="DF37" s="682"/>
      <c r="DG37" s="682"/>
      <c r="DH37" s="682"/>
      <c r="DI37" s="682"/>
      <c r="DJ37" s="682"/>
      <c r="DK37" s="683"/>
      <c r="DL37" s="656">
        <v>668729</v>
      </c>
      <c r="DM37" s="682"/>
      <c r="DN37" s="682"/>
      <c r="DO37" s="682"/>
      <c r="DP37" s="682"/>
      <c r="DQ37" s="682"/>
      <c r="DR37" s="682"/>
      <c r="DS37" s="682"/>
      <c r="DT37" s="682"/>
      <c r="DU37" s="682"/>
      <c r="DV37" s="683"/>
      <c r="DW37" s="652">
        <v>8.1999999999999993</v>
      </c>
      <c r="DX37" s="684"/>
      <c r="DY37" s="684"/>
      <c r="DZ37" s="684"/>
      <c r="EA37" s="684"/>
      <c r="EB37" s="684"/>
      <c r="EC37" s="685"/>
    </row>
    <row r="38" spans="2:133" ht="11.25" customHeight="1" x14ac:dyDescent="0.2">
      <c r="B38" s="644" t="s">
        <v>338</v>
      </c>
      <c r="C38" s="645"/>
      <c r="D38" s="645"/>
      <c r="E38" s="645"/>
      <c r="F38" s="645"/>
      <c r="G38" s="645"/>
      <c r="H38" s="645"/>
      <c r="I38" s="645"/>
      <c r="J38" s="645"/>
      <c r="K38" s="645"/>
      <c r="L38" s="645"/>
      <c r="M38" s="645"/>
      <c r="N38" s="645"/>
      <c r="O38" s="645"/>
      <c r="P38" s="645"/>
      <c r="Q38" s="646"/>
      <c r="R38" s="647">
        <v>213216</v>
      </c>
      <c r="S38" s="648"/>
      <c r="T38" s="648"/>
      <c r="U38" s="648"/>
      <c r="V38" s="648"/>
      <c r="W38" s="648"/>
      <c r="X38" s="648"/>
      <c r="Y38" s="649"/>
      <c r="Z38" s="650">
        <v>1.1000000000000001</v>
      </c>
      <c r="AA38" s="650"/>
      <c r="AB38" s="650"/>
      <c r="AC38" s="650"/>
      <c r="AD38" s="651">
        <v>1710</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238292</v>
      </c>
      <c r="BA38" s="648"/>
      <c r="BB38" s="648"/>
      <c r="BC38" s="648"/>
      <c r="BD38" s="682"/>
      <c r="BE38" s="682"/>
      <c r="BF38" s="716"/>
      <c r="BG38" s="662" t="s">
        <v>340</v>
      </c>
      <c r="BH38" s="663"/>
      <c r="BI38" s="663"/>
      <c r="BJ38" s="663"/>
      <c r="BK38" s="663"/>
      <c r="BL38" s="663"/>
      <c r="BM38" s="663"/>
      <c r="BN38" s="663"/>
      <c r="BO38" s="663"/>
      <c r="BP38" s="663"/>
      <c r="BQ38" s="663"/>
      <c r="BR38" s="663"/>
      <c r="BS38" s="663"/>
      <c r="BT38" s="663"/>
      <c r="BU38" s="664"/>
      <c r="BV38" s="647">
        <v>3823</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1293412</v>
      </c>
      <c r="CS38" s="648"/>
      <c r="CT38" s="648"/>
      <c r="CU38" s="648"/>
      <c r="CV38" s="648"/>
      <c r="CW38" s="648"/>
      <c r="CX38" s="648"/>
      <c r="CY38" s="649"/>
      <c r="CZ38" s="652">
        <v>6.8</v>
      </c>
      <c r="DA38" s="684"/>
      <c r="DB38" s="684"/>
      <c r="DC38" s="687"/>
      <c r="DD38" s="656">
        <v>1081040</v>
      </c>
      <c r="DE38" s="648"/>
      <c r="DF38" s="648"/>
      <c r="DG38" s="648"/>
      <c r="DH38" s="648"/>
      <c r="DI38" s="648"/>
      <c r="DJ38" s="648"/>
      <c r="DK38" s="649"/>
      <c r="DL38" s="656">
        <v>1044589</v>
      </c>
      <c r="DM38" s="648"/>
      <c r="DN38" s="648"/>
      <c r="DO38" s="648"/>
      <c r="DP38" s="648"/>
      <c r="DQ38" s="648"/>
      <c r="DR38" s="648"/>
      <c r="DS38" s="648"/>
      <c r="DT38" s="648"/>
      <c r="DU38" s="648"/>
      <c r="DV38" s="649"/>
      <c r="DW38" s="652">
        <v>12.8</v>
      </c>
      <c r="DX38" s="684"/>
      <c r="DY38" s="684"/>
      <c r="DZ38" s="684"/>
      <c r="EA38" s="684"/>
      <c r="EB38" s="684"/>
      <c r="EC38" s="685"/>
    </row>
    <row r="39" spans="2:133" ht="11.25" customHeight="1" x14ac:dyDescent="0.2">
      <c r="B39" s="644" t="s">
        <v>342</v>
      </c>
      <c r="C39" s="645"/>
      <c r="D39" s="645"/>
      <c r="E39" s="645"/>
      <c r="F39" s="645"/>
      <c r="G39" s="645"/>
      <c r="H39" s="645"/>
      <c r="I39" s="645"/>
      <c r="J39" s="645"/>
      <c r="K39" s="645"/>
      <c r="L39" s="645"/>
      <c r="M39" s="645"/>
      <c r="N39" s="645"/>
      <c r="O39" s="645"/>
      <c r="P39" s="645"/>
      <c r="Q39" s="646"/>
      <c r="R39" s="647">
        <v>955100</v>
      </c>
      <c r="S39" s="648"/>
      <c r="T39" s="648"/>
      <c r="U39" s="648"/>
      <c r="V39" s="648"/>
      <c r="W39" s="648"/>
      <c r="X39" s="648"/>
      <c r="Y39" s="649"/>
      <c r="Z39" s="650">
        <v>4.8</v>
      </c>
      <c r="AA39" s="650"/>
      <c r="AB39" s="650"/>
      <c r="AC39" s="650"/>
      <c r="AD39" s="651" t="s">
        <v>237</v>
      </c>
      <c r="AE39" s="651"/>
      <c r="AF39" s="651"/>
      <c r="AG39" s="651"/>
      <c r="AH39" s="651"/>
      <c r="AI39" s="651"/>
      <c r="AJ39" s="651"/>
      <c r="AK39" s="651"/>
      <c r="AL39" s="652" t="s">
        <v>237</v>
      </c>
      <c r="AM39" s="653"/>
      <c r="AN39" s="653"/>
      <c r="AO39" s="654"/>
      <c r="AQ39" s="725" t="s">
        <v>343</v>
      </c>
      <c r="AR39" s="726"/>
      <c r="AS39" s="726"/>
      <c r="AT39" s="726"/>
      <c r="AU39" s="726"/>
      <c r="AV39" s="726"/>
      <c r="AW39" s="726"/>
      <c r="AX39" s="726"/>
      <c r="AY39" s="727"/>
      <c r="AZ39" s="647">
        <v>11399</v>
      </c>
      <c r="BA39" s="648"/>
      <c r="BB39" s="648"/>
      <c r="BC39" s="648"/>
      <c r="BD39" s="682"/>
      <c r="BE39" s="682"/>
      <c r="BF39" s="716"/>
      <c r="BG39" s="662" t="s">
        <v>344</v>
      </c>
      <c r="BH39" s="663"/>
      <c r="BI39" s="663"/>
      <c r="BJ39" s="663"/>
      <c r="BK39" s="663"/>
      <c r="BL39" s="663"/>
      <c r="BM39" s="663"/>
      <c r="BN39" s="663"/>
      <c r="BO39" s="663"/>
      <c r="BP39" s="663"/>
      <c r="BQ39" s="663"/>
      <c r="BR39" s="663"/>
      <c r="BS39" s="663"/>
      <c r="BT39" s="663"/>
      <c r="BU39" s="664"/>
      <c r="BV39" s="647">
        <v>6156</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1170632</v>
      </c>
      <c r="CS39" s="682"/>
      <c r="CT39" s="682"/>
      <c r="CU39" s="682"/>
      <c r="CV39" s="682"/>
      <c r="CW39" s="682"/>
      <c r="CX39" s="682"/>
      <c r="CY39" s="683"/>
      <c r="CZ39" s="652">
        <v>6.1</v>
      </c>
      <c r="DA39" s="684"/>
      <c r="DB39" s="684"/>
      <c r="DC39" s="687"/>
      <c r="DD39" s="656">
        <v>1156370</v>
      </c>
      <c r="DE39" s="682"/>
      <c r="DF39" s="682"/>
      <c r="DG39" s="682"/>
      <c r="DH39" s="682"/>
      <c r="DI39" s="682"/>
      <c r="DJ39" s="682"/>
      <c r="DK39" s="683"/>
      <c r="DL39" s="656" t="s">
        <v>237</v>
      </c>
      <c r="DM39" s="682"/>
      <c r="DN39" s="682"/>
      <c r="DO39" s="682"/>
      <c r="DP39" s="682"/>
      <c r="DQ39" s="682"/>
      <c r="DR39" s="682"/>
      <c r="DS39" s="682"/>
      <c r="DT39" s="682"/>
      <c r="DU39" s="682"/>
      <c r="DV39" s="683"/>
      <c r="DW39" s="652" t="s">
        <v>131</v>
      </c>
      <c r="DX39" s="684"/>
      <c r="DY39" s="684"/>
      <c r="DZ39" s="684"/>
      <c r="EA39" s="684"/>
      <c r="EB39" s="684"/>
      <c r="EC39" s="685"/>
    </row>
    <row r="40" spans="2:133" ht="11.25" customHeight="1" x14ac:dyDescent="0.2">
      <c r="B40" s="644" t="s">
        <v>346</v>
      </c>
      <c r="C40" s="645"/>
      <c r="D40" s="645"/>
      <c r="E40" s="645"/>
      <c r="F40" s="645"/>
      <c r="G40" s="645"/>
      <c r="H40" s="645"/>
      <c r="I40" s="645"/>
      <c r="J40" s="645"/>
      <c r="K40" s="645"/>
      <c r="L40" s="645"/>
      <c r="M40" s="645"/>
      <c r="N40" s="645"/>
      <c r="O40" s="645"/>
      <c r="P40" s="645"/>
      <c r="Q40" s="646"/>
      <c r="R40" s="647" t="s">
        <v>131</v>
      </c>
      <c r="S40" s="648"/>
      <c r="T40" s="648"/>
      <c r="U40" s="648"/>
      <c r="V40" s="648"/>
      <c r="W40" s="648"/>
      <c r="X40" s="648"/>
      <c r="Y40" s="649"/>
      <c r="Z40" s="650" t="s">
        <v>237</v>
      </c>
      <c r="AA40" s="650"/>
      <c r="AB40" s="650"/>
      <c r="AC40" s="650"/>
      <c r="AD40" s="651" t="s">
        <v>237</v>
      </c>
      <c r="AE40" s="651"/>
      <c r="AF40" s="651"/>
      <c r="AG40" s="651"/>
      <c r="AH40" s="651"/>
      <c r="AI40" s="651"/>
      <c r="AJ40" s="651"/>
      <c r="AK40" s="651"/>
      <c r="AL40" s="652" t="s">
        <v>131</v>
      </c>
      <c r="AM40" s="653"/>
      <c r="AN40" s="653"/>
      <c r="AO40" s="654"/>
      <c r="AQ40" s="725" t="s">
        <v>347</v>
      </c>
      <c r="AR40" s="726"/>
      <c r="AS40" s="726"/>
      <c r="AT40" s="726"/>
      <c r="AU40" s="726"/>
      <c r="AV40" s="726"/>
      <c r="AW40" s="726"/>
      <c r="AX40" s="726"/>
      <c r="AY40" s="727"/>
      <c r="AZ40" s="647" t="s">
        <v>131</v>
      </c>
      <c r="BA40" s="648"/>
      <c r="BB40" s="648"/>
      <c r="BC40" s="648"/>
      <c r="BD40" s="682"/>
      <c r="BE40" s="682"/>
      <c r="BF40" s="716"/>
      <c r="BG40" s="728" t="s">
        <v>348</v>
      </c>
      <c r="BH40" s="729"/>
      <c r="BI40" s="729"/>
      <c r="BJ40" s="729"/>
      <c r="BK40" s="729"/>
      <c r="BL40" s="236"/>
      <c r="BM40" s="663" t="s">
        <v>349</v>
      </c>
      <c r="BN40" s="663"/>
      <c r="BO40" s="663"/>
      <c r="BP40" s="663"/>
      <c r="BQ40" s="663"/>
      <c r="BR40" s="663"/>
      <c r="BS40" s="663"/>
      <c r="BT40" s="663"/>
      <c r="BU40" s="664"/>
      <c r="BV40" s="647">
        <v>96</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41880</v>
      </c>
      <c r="CS40" s="648"/>
      <c r="CT40" s="648"/>
      <c r="CU40" s="648"/>
      <c r="CV40" s="648"/>
      <c r="CW40" s="648"/>
      <c r="CX40" s="648"/>
      <c r="CY40" s="649"/>
      <c r="CZ40" s="652">
        <v>0.2</v>
      </c>
      <c r="DA40" s="684"/>
      <c r="DB40" s="684"/>
      <c r="DC40" s="687"/>
      <c r="DD40" s="656" t="s">
        <v>131</v>
      </c>
      <c r="DE40" s="648"/>
      <c r="DF40" s="648"/>
      <c r="DG40" s="648"/>
      <c r="DH40" s="648"/>
      <c r="DI40" s="648"/>
      <c r="DJ40" s="648"/>
      <c r="DK40" s="649"/>
      <c r="DL40" s="656" t="s">
        <v>131</v>
      </c>
      <c r="DM40" s="648"/>
      <c r="DN40" s="648"/>
      <c r="DO40" s="648"/>
      <c r="DP40" s="648"/>
      <c r="DQ40" s="648"/>
      <c r="DR40" s="648"/>
      <c r="DS40" s="648"/>
      <c r="DT40" s="648"/>
      <c r="DU40" s="648"/>
      <c r="DV40" s="649"/>
      <c r="DW40" s="652" t="s">
        <v>237</v>
      </c>
      <c r="DX40" s="684"/>
      <c r="DY40" s="684"/>
      <c r="DZ40" s="684"/>
      <c r="EA40" s="684"/>
      <c r="EB40" s="684"/>
      <c r="EC40" s="685"/>
    </row>
    <row r="41" spans="2:133" ht="11.25" customHeight="1" x14ac:dyDescent="0.2">
      <c r="B41" s="644" t="s">
        <v>351</v>
      </c>
      <c r="C41" s="645"/>
      <c r="D41" s="645"/>
      <c r="E41" s="645"/>
      <c r="F41" s="645"/>
      <c r="G41" s="645"/>
      <c r="H41" s="645"/>
      <c r="I41" s="645"/>
      <c r="J41" s="645"/>
      <c r="K41" s="645"/>
      <c r="L41" s="645"/>
      <c r="M41" s="645"/>
      <c r="N41" s="645"/>
      <c r="O41" s="645"/>
      <c r="P41" s="645"/>
      <c r="Q41" s="646"/>
      <c r="R41" s="647" t="s">
        <v>237</v>
      </c>
      <c r="S41" s="648"/>
      <c r="T41" s="648"/>
      <c r="U41" s="648"/>
      <c r="V41" s="648"/>
      <c r="W41" s="648"/>
      <c r="X41" s="648"/>
      <c r="Y41" s="649"/>
      <c r="Z41" s="650" t="s">
        <v>237</v>
      </c>
      <c r="AA41" s="650"/>
      <c r="AB41" s="650"/>
      <c r="AC41" s="650"/>
      <c r="AD41" s="651" t="s">
        <v>131</v>
      </c>
      <c r="AE41" s="651"/>
      <c r="AF41" s="651"/>
      <c r="AG41" s="651"/>
      <c r="AH41" s="651"/>
      <c r="AI41" s="651"/>
      <c r="AJ41" s="651"/>
      <c r="AK41" s="651"/>
      <c r="AL41" s="652" t="s">
        <v>237</v>
      </c>
      <c r="AM41" s="653"/>
      <c r="AN41" s="653"/>
      <c r="AO41" s="654"/>
      <c r="AQ41" s="725" t="s">
        <v>352</v>
      </c>
      <c r="AR41" s="726"/>
      <c r="AS41" s="726"/>
      <c r="AT41" s="726"/>
      <c r="AU41" s="726"/>
      <c r="AV41" s="726"/>
      <c r="AW41" s="726"/>
      <c r="AX41" s="726"/>
      <c r="AY41" s="727"/>
      <c r="AZ41" s="647">
        <v>264240</v>
      </c>
      <c r="BA41" s="648"/>
      <c r="BB41" s="648"/>
      <c r="BC41" s="648"/>
      <c r="BD41" s="682"/>
      <c r="BE41" s="682"/>
      <c r="BF41" s="716"/>
      <c r="BG41" s="728"/>
      <c r="BH41" s="729"/>
      <c r="BI41" s="729"/>
      <c r="BJ41" s="729"/>
      <c r="BK41" s="729"/>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131</v>
      </c>
      <c r="CS41" s="682"/>
      <c r="CT41" s="682"/>
      <c r="CU41" s="682"/>
      <c r="CV41" s="682"/>
      <c r="CW41" s="682"/>
      <c r="CX41" s="682"/>
      <c r="CY41" s="683"/>
      <c r="CZ41" s="652" t="s">
        <v>131</v>
      </c>
      <c r="DA41" s="684"/>
      <c r="DB41" s="684"/>
      <c r="DC41" s="687"/>
      <c r="DD41" s="656" t="s">
        <v>131</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355</v>
      </c>
      <c r="C42" s="645"/>
      <c r="D42" s="645"/>
      <c r="E42" s="645"/>
      <c r="F42" s="645"/>
      <c r="G42" s="645"/>
      <c r="H42" s="645"/>
      <c r="I42" s="645"/>
      <c r="J42" s="645"/>
      <c r="K42" s="645"/>
      <c r="L42" s="645"/>
      <c r="M42" s="645"/>
      <c r="N42" s="645"/>
      <c r="O42" s="645"/>
      <c r="P42" s="645"/>
      <c r="Q42" s="646"/>
      <c r="R42" s="647">
        <v>326800</v>
      </c>
      <c r="S42" s="648"/>
      <c r="T42" s="648"/>
      <c r="U42" s="648"/>
      <c r="V42" s="648"/>
      <c r="W42" s="648"/>
      <c r="X42" s="648"/>
      <c r="Y42" s="649"/>
      <c r="Z42" s="650">
        <v>1.6</v>
      </c>
      <c r="AA42" s="650"/>
      <c r="AB42" s="650"/>
      <c r="AC42" s="650"/>
      <c r="AD42" s="651" t="s">
        <v>237</v>
      </c>
      <c r="AE42" s="651"/>
      <c r="AF42" s="651"/>
      <c r="AG42" s="651"/>
      <c r="AH42" s="651"/>
      <c r="AI42" s="651"/>
      <c r="AJ42" s="651"/>
      <c r="AK42" s="651"/>
      <c r="AL42" s="652" t="s">
        <v>131</v>
      </c>
      <c r="AM42" s="653"/>
      <c r="AN42" s="653"/>
      <c r="AO42" s="654"/>
      <c r="AQ42" s="746" t="s">
        <v>356</v>
      </c>
      <c r="AR42" s="747"/>
      <c r="AS42" s="747"/>
      <c r="AT42" s="747"/>
      <c r="AU42" s="747"/>
      <c r="AV42" s="747"/>
      <c r="AW42" s="747"/>
      <c r="AX42" s="747"/>
      <c r="AY42" s="748"/>
      <c r="AZ42" s="738">
        <v>1029172</v>
      </c>
      <c r="BA42" s="739"/>
      <c r="BB42" s="739"/>
      <c r="BC42" s="739"/>
      <c r="BD42" s="718"/>
      <c r="BE42" s="718"/>
      <c r="BF42" s="720"/>
      <c r="BG42" s="730"/>
      <c r="BH42" s="731"/>
      <c r="BI42" s="731"/>
      <c r="BJ42" s="731"/>
      <c r="BK42" s="731"/>
      <c r="BL42" s="237"/>
      <c r="BM42" s="673" t="s">
        <v>357</v>
      </c>
      <c r="BN42" s="673"/>
      <c r="BO42" s="673"/>
      <c r="BP42" s="673"/>
      <c r="BQ42" s="673"/>
      <c r="BR42" s="673"/>
      <c r="BS42" s="673"/>
      <c r="BT42" s="673"/>
      <c r="BU42" s="674"/>
      <c r="BV42" s="738">
        <v>333</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1282203</v>
      </c>
      <c r="CS42" s="648"/>
      <c r="CT42" s="648"/>
      <c r="CU42" s="648"/>
      <c r="CV42" s="648"/>
      <c r="CW42" s="648"/>
      <c r="CX42" s="648"/>
      <c r="CY42" s="649"/>
      <c r="CZ42" s="652">
        <v>6.7</v>
      </c>
      <c r="DA42" s="653"/>
      <c r="DB42" s="653"/>
      <c r="DC42" s="665"/>
      <c r="DD42" s="656">
        <v>316170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359</v>
      </c>
      <c r="C43" s="689"/>
      <c r="D43" s="689"/>
      <c r="E43" s="689"/>
      <c r="F43" s="689"/>
      <c r="G43" s="689"/>
      <c r="H43" s="689"/>
      <c r="I43" s="689"/>
      <c r="J43" s="689"/>
      <c r="K43" s="689"/>
      <c r="L43" s="689"/>
      <c r="M43" s="689"/>
      <c r="N43" s="689"/>
      <c r="O43" s="689"/>
      <c r="P43" s="689"/>
      <c r="Q43" s="690"/>
      <c r="R43" s="738">
        <v>19876901</v>
      </c>
      <c r="S43" s="739"/>
      <c r="T43" s="739"/>
      <c r="U43" s="739"/>
      <c r="V43" s="739"/>
      <c r="W43" s="739"/>
      <c r="X43" s="739"/>
      <c r="Y43" s="740"/>
      <c r="Z43" s="741">
        <v>100</v>
      </c>
      <c r="AA43" s="741"/>
      <c r="AB43" s="741"/>
      <c r="AC43" s="741"/>
      <c r="AD43" s="742">
        <v>7857364</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29108</v>
      </c>
      <c r="CS43" s="682"/>
      <c r="CT43" s="682"/>
      <c r="CU43" s="682"/>
      <c r="CV43" s="682"/>
      <c r="CW43" s="682"/>
      <c r="CX43" s="682"/>
      <c r="CY43" s="683"/>
      <c r="CZ43" s="652">
        <v>0.2</v>
      </c>
      <c r="DA43" s="684"/>
      <c r="DB43" s="684"/>
      <c r="DC43" s="687"/>
      <c r="DD43" s="656">
        <v>29108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1118584</v>
      </c>
      <c r="CS44" s="648"/>
      <c r="CT44" s="648"/>
      <c r="CU44" s="648"/>
      <c r="CV44" s="648"/>
      <c r="CW44" s="648"/>
      <c r="CX44" s="648"/>
      <c r="CY44" s="649"/>
      <c r="CZ44" s="652">
        <v>5.9</v>
      </c>
      <c r="DA44" s="653"/>
      <c r="DB44" s="653"/>
      <c r="DC44" s="665"/>
      <c r="DD44" s="656">
        <v>227811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414509</v>
      </c>
      <c r="CS45" s="682"/>
      <c r="CT45" s="682"/>
      <c r="CU45" s="682"/>
      <c r="CV45" s="682"/>
      <c r="CW45" s="682"/>
      <c r="CX45" s="682"/>
      <c r="CY45" s="683"/>
      <c r="CZ45" s="652">
        <v>2.2000000000000002</v>
      </c>
      <c r="DA45" s="684"/>
      <c r="DB45" s="684"/>
      <c r="DC45" s="687"/>
      <c r="DD45" s="656">
        <v>38327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629136</v>
      </c>
      <c r="CS46" s="648"/>
      <c r="CT46" s="648"/>
      <c r="CU46" s="648"/>
      <c r="CV46" s="648"/>
      <c r="CW46" s="648"/>
      <c r="CX46" s="648"/>
      <c r="CY46" s="649"/>
      <c r="CZ46" s="652">
        <v>3.3</v>
      </c>
      <c r="DA46" s="653"/>
      <c r="DB46" s="653"/>
      <c r="DC46" s="665"/>
      <c r="DD46" s="656">
        <v>183945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163619</v>
      </c>
      <c r="CS47" s="682"/>
      <c r="CT47" s="682"/>
      <c r="CU47" s="682"/>
      <c r="CV47" s="682"/>
      <c r="CW47" s="682"/>
      <c r="CX47" s="682"/>
      <c r="CY47" s="683"/>
      <c r="CZ47" s="652">
        <v>0.9</v>
      </c>
      <c r="DA47" s="684"/>
      <c r="DB47" s="684"/>
      <c r="DC47" s="687"/>
      <c r="DD47" s="656">
        <v>88359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131</v>
      </c>
      <c r="CS48" s="648"/>
      <c r="CT48" s="648"/>
      <c r="CU48" s="648"/>
      <c r="CV48" s="648"/>
      <c r="CW48" s="648"/>
      <c r="CX48" s="648"/>
      <c r="CY48" s="649"/>
      <c r="CZ48" s="652" t="s">
        <v>237</v>
      </c>
      <c r="DA48" s="653"/>
      <c r="DB48" s="653"/>
      <c r="DC48" s="665"/>
      <c r="DD48" s="656" t="s">
        <v>237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369</v>
      </c>
      <c r="CE49" s="689"/>
      <c r="CF49" s="689"/>
      <c r="CG49" s="689"/>
      <c r="CH49" s="689"/>
      <c r="CI49" s="689"/>
      <c r="CJ49" s="689"/>
      <c r="CK49" s="689"/>
      <c r="CL49" s="689"/>
      <c r="CM49" s="689"/>
      <c r="CN49" s="689"/>
      <c r="CO49" s="689"/>
      <c r="CP49" s="689"/>
      <c r="CQ49" s="690"/>
      <c r="CR49" s="738">
        <v>19056041</v>
      </c>
      <c r="CS49" s="718"/>
      <c r="CT49" s="718"/>
      <c r="CU49" s="718"/>
      <c r="CV49" s="718"/>
      <c r="CW49" s="718"/>
      <c r="CX49" s="718"/>
      <c r="CY49" s="749"/>
      <c r="CZ49" s="743">
        <v>100</v>
      </c>
      <c r="DA49" s="750"/>
      <c r="DB49" s="750"/>
      <c r="DC49" s="751"/>
      <c r="DD49" s="752">
        <v>11430474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wvx6UaFs7NY778KHUXjrVpbtBcY43DFCroCbV0dGZ6EefhW5GKgalhPxHb+TLHuaqnha16AEUKreljKCVCkjA==" saltValue="8niPy6onPL5whPnCy9sZ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9" zoomScale="50" zoomScaleNormal="50" zoomScaleSheetLayoutView="70" workbookViewId="0">
      <selection activeCell="BS17" sqref="BS17:CG17"/>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392</v>
      </c>
      <c r="C7" s="780"/>
      <c r="D7" s="780"/>
      <c r="E7" s="780"/>
      <c r="F7" s="780"/>
      <c r="G7" s="780"/>
      <c r="H7" s="780"/>
      <c r="I7" s="780"/>
      <c r="J7" s="780"/>
      <c r="K7" s="780"/>
      <c r="L7" s="780"/>
      <c r="M7" s="780"/>
      <c r="N7" s="780"/>
      <c r="O7" s="780"/>
      <c r="P7" s="781"/>
      <c r="Q7" s="782">
        <v>19886</v>
      </c>
      <c r="R7" s="783"/>
      <c r="S7" s="783"/>
      <c r="T7" s="783"/>
      <c r="U7" s="783"/>
      <c r="V7" s="783">
        <v>19068</v>
      </c>
      <c r="W7" s="783"/>
      <c r="X7" s="783"/>
      <c r="Y7" s="783"/>
      <c r="Z7" s="783"/>
      <c r="AA7" s="783">
        <v>818</v>
      </c>
      <c r="AB7" s="783"/>
      <c r="AC7" s="783"/>
      <c r="AD7" s="783"/>
      <c r="AE7" s="784"/>
      <c r="AF7" s="785">
        <v>798</v>
      </c>
      <c r="AG7" s="786"/>
      <c r="AH7" s="786"/>
      <c r="AI7" s="786"/>
      <c r="AJ7" s="787"/>
      <c r="AK7" s="822">
        <v>929</v>
      </c>
      <c r="AL7" s="823"/>
      <c r="AM7" s="823"/>
      <c r="AN7" s="823"/>
      <c r="AO7" s="823"/>
      <c r="AP7" s="823">
        <v>15090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29</v>
      </c>
      <c r="CI7" s="820"/>
      <c r="CJ7" s="820"/>
      <c r="CK7" s="820"/>
      <c r="CL7" s="821"/>
      <c r="CM7" s="819">
        <v>-8</v>
      </c>
      <c r="CN7" s="820"/>
      <c r="CO7" s="820"/>
      <c r="CP7" s="820"/>
      <c r="CQ7" s="821"/>
      <c r="CR7" s="819">
        <v>6</v>
      </c>
      <c r="CS7" s="820"/>
      <c r="CT7" s="820"/>
      <c r="CU7" s="820"/>
      <c r="CV7" s="821"/>
      <c r="CW7" s="819" t="s">
        <v>587</v>
      </c>
      <c r="CX7" s="820"/>
      <c r="CY7" s="820"/>
      <c r="CZ7" s="820"/>
      <c r="DA7" s="821"/>
      <c r="DB7" s="819" t="s">
        <v>587</v>
      </c>
      <c r="DC7" s="820"/>
      <c r="DD7" s="820"/>
      <c r="DE7" s="820"/>
      <c r="DF7" s="821"/>
      <c r="DG7" s="819" t="s">
        <v>587</v>
      </c>
      <c r="DH7" s="820"/>
      <c r="DI7" s="820"/>
      <c r="DJ7" s="820"/>
      <c r="DK7" s="821"/>
      <c r="DL7" s="819" t="s">
        <v>587</v>
      </c>
      <c r="DM7" s="820"/>
      <c r="DN7" s="820"/>
      <c r="DO7" s="820"/>
      <c r="DP7" s="821"/>
      <c r="DQ7" s="819" t="s">
        <v>587</v>
      </c>
      <c r="DR7" s="820"/>
      <c r="DS7" s="820"/>
      <c r="DT7" s="820"/>
      <c r="DU7" s="821"/>
      <c r="DV7" s="800"/>
      <c r="DW7" s="801"/>
      <c r="DX7" s="801"/>
      <c r="DY7" s="801"/>
      <c r="DZ7" s="802"/>
      <c r="EA7" s="256"/>
    </row>
    <row r="8" spans="1:131" s="257" customFormat="1" ht="26.25" customHeight="1" x14ac:dyDescent="0.2">
      <c r="A8" s="263">
        <v>2</v>
      </c>
      <c r="B8" s="803" t="s">
        <v>393</v>
      </c>
      <c r="C8" s="804"/>
      <c r="D8" s="804"/>
      <c r="E8" s="804"/>
      <c r="F8" s="804"/>
      <c r="G8" s="804"/>
      <c r="H8" s="804"/>
      <c r="I8" s="804"/>
      <c r="J8" s="804"/>
      <c r="K8" s="804"/>
      <c r="L8" s="804"/>
      <c r="M8" s="804"/>
      <c r="N8" s="804"/>
      <c r="O8" s="804"/>
      <c r="P8" s="805"/>
      <c r="Q8" s="806">
        <v>10</v>
      </c>
      <c r="R8" s="807"/>
      <c r="S8" s="807"/>
      <c r="T8" s="807"/>
      <c r="U8" s="807"/>
      <c r="V8" s="807">
        <v>7</v>
      </c>
      <c r="W8" s="807"/>
      <c r="X8" s="807"/>
      <c r="Y8" s="807"/>
      <c r="Z8" s="807"/>
      <c r="AA8" s="807">
        <v>3</v>
      </c>
      <c r="AB8" s="807"/>
      <c r="AC8" s="807"/>
      <c r="AD8" s="807"/>
      <c r="AE8" s="808"/>
      <c r="AF8" s="809">
        <v>3</v>
      </c>
      <c r="AG8" s="810"/>
      <c r="AH8" s="810"/>
      <c r="AI8" s="810"/>
      <c r="AJ8" s="811"/>
      <c r="AK8" s="812" t="s">
        <v>587</v>
      </c>
      <c r="AL8" s="813"/>
      <c r="AM8" s="813"/>
      <c r="AN8" s="813"/>
      <c r="AO8" s="813"/>
      <c r="AP8" s="813" t="s">
        <v>587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598</v>
      </c>
      <c r="BT8" s="817"/>
      <c r="BU8" s="817"/>
      <c r="BV8" s="817"/>
      <c r="BW8" s="817"/>
      <c r="BX8" s="817"/>
      <c r="BY8" s="817"/>
      <c r="BZ8" s="817"/>
      <c r="CA8" s="817"/>
      <c r="CB8" s="817"/>
      <c r="CC8" s="817"/>
      <c r="CD8" s="817"/>
      <c r="CE8" s="817"/>
      <c r="CF8" s="817"/>
      <c r="CG8" s="818"/>
      <c r="CH8" s="829">
        <v>1</v>
      </c>
      <c r="CI8" s="830"/>
      <c r="CJ8" s="830"/>
      <c r="CK8" s="830"/>
      <c r="CL8" s="831"/>
      <c r="CM8" s="829">
        <v>106</v>
      </c>
      <c r="CN8" s="830"/>
      <c r="CO8" s="830"/>
      <c r="CP8" s="830"/>
      <c r="CQ8" s="831"/>
      <c r="CR8" s="829">
        <v>5</v>
      </c>
      <c r="CS8" s="830"/>
      <c r="CT8" s="830"/>
      <c r="CU8" s="830"/>
      <c r="CV8" s="831"/>
      <c r="CW8" s="829" t="s">
        <v>587</v>
      </c>
      <c r="CX8" s="830"/>
      <c r="CY8" s="830"/>
      <c r="CZ8" s="830"/>
      <c r="DA8" s="831"/>
      <c r="DB8" s="829" t="s">
        <v>587</v>
      </c>
      <c r="DC8" s="830"/>
      <c r="DD8" s="830"/>
      <c r="DE8" s="830"/>
      <c r="DF8" s="831"/>
      <c r="DG8" s="829" t="s">
        <v>587</v>
      </c>
      <c r="DH8" s="830"/>
      <c r="DI8" s="830"/>
      <c r="DJ8" s="830"/>
      <c r="DK8" s="831"/>
      <c r="DL8" s="829" t="s">
        <v>587</v>
      </c>
      <c r="DM8" s="830"/>
      <c r="DN8" s="830"/>
      <c r="DO8" s="830"/>
      <c r="DP8" s="831"/>
      <c r="DQ8" s="829" t="s">
        <v>587</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599</v>
      </c>
      <c r="BT9" s="817"/>
      <c r="BU9" s="817"/>
      <c r="BV9" s="817"/>
      <c r="BW9" s="817"/>
      <c r="BX9" s="817"/>
      <c r="BY9" s="817"/>
      <c r="BZ9" s="817"/>
      <c r="CA9" s="817"/>
      <c r="CB9" s="817"/>
      <c r="CC9" s="817"/>
      <c r="CD9" s="817"/>
      <c r="CE9" s="817"/>
      <c r="CF9" s="817"/>
      <c r="CG9" s="818"/>
      <c r="CH9" s="829" t="s">
        <v>600</v>
      </c>
      <c r="CI9" s="830"/>
      <c r="CJ9" s="830"/>
      <c r="CK9" s="830"/>
      <c r="CL9" s="831"/>
      <c r="CM9" s="829">
        <v>137</v>
      </c>
      <c r="CN9" s="830"/>
      <c r="CO9" s="830"/>
      <c r="CP9" s="830"/>
      <c r="CQ9" s="831"/>
      <c r="CR9" s="829">
        <v>36</v>
      </c>
      <c r="CS9" s="830"/>
      <c r="CT9" s="830"/>
      <c r="CU9" s="830"/>
      <c r="CV9" s="831"/>
      <c r="CW9" s="829">
        <v>2</v>
      </c>
      <c r="CX9" s="830"/>
      <c r="CY9" s="830"/>
      <c r="CZ9" s="830"/>
      <c r="DA9" s="831"/>
      <c r="DB9" s="829" t="s">
        <v>587</v>
      </c>
      <c r="DC9" s="830"/>
      <c r="DD9" s="830"/>
      <c r="DE9" s="830"/>
      <c r="DF9" s="831"/>
      <c r="DG9" s="829" t="s">
        <v>587</v>
      </c>
      <c r="DH9" s="830"/>
      <c r="DI9" s="830"/>
      <c r="DJ9" s="830"/>
      <c r="DK9" s="831"/>
      <c r="DL9" s="829" t="s">
        <v>587</v>
      </c>
      <c r="DM9" s="830"/>
      <c r="DN9" s="830"/>
      <c r="DO9" s="830"/>
      <c r="DP9" s="831"/>
      <c r="DQ9" s="829" t="s">
        <v>587</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395</v>
      </c>
      <c r="B23" s="838" t="s">
        <v>396</v>
      </c>
      <c r="C23" s="839"/>
      <c r="D23" s="839"/>
      <c r="E23" s="839"/>
      <c r="F23" s="839"/>
      <c r="G23" s="839"/>
      <c r="H23" s="839"/>
      <c r="I23" s="839"/>
      <c r="J23" s="839"/>
      <c r="K23" s="839"/>
      <c r="L23" s="839"/>
      <c r="M23" s="839"/>
      <c r="N23" s="839"/>
      <c r="O23" s="839"/>
      <c r="P23" s="840"/>
      <c r="Q23" s="841">
        <v>19877</v>
      </c>
      <c r="R23" s="842"/>
      <c r="S23" s="842"/>
      <c r="T23" s="842"/>
      <c r="U23" s="842"/>
      <c r="V23" s="842">
        <v>19056</v>
      </c>
      <c r="W23" s="842"/>
      <c r="X23" s="842"/>
      <c r="Y23" s="842"/>
      <c r="Z23" s="842"/>
      <c r="AA23" s="842">
        <v>821</v>
      </c>
      <c r="AB23" s="842"/>
      <c r="AC23" s="842"/>
      <c r="AD23" s="842"/>
      <c r="AE23" s="843"/>
      <c r="AF23" s="844">
        <v>801</v>
      </c>
      <c r="AG23" s="842"/>
      <c r="AH23" s="842"/>
      <c r="AI23" s="842"/>
      <c r="AJ23" s="845"/>
      <c r="AK23" s="846"/>
      <c r="AL23" s="847"/>
      <c r="AM23" s="847"/>
      <c r="AN23" s="847"/>
      <c r="AO23" s="847"/>
      <c r="AP23" s="842">
        <v>15090</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375</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408</v>
      </c>
      <c r="C28" s="780"/>
      <c r="D28" s="780"/>
      <c r="E28" s="780"/>
      <c r="F28" s="780"/>
      <c r="G28" s="780"/>
      <c r="H28" s="780"/>
      <c r="I28" s="780"/>
      <c r="J28" s="780"/>
      <c r="K28" s="780"/>
      <c r="L28" s="780"/>
      <c r="M28" s="780"/>
      <c r="N28" s="780"/>
      <c r="O28" s="780"/>
      <c r="P28" s="781"/>
      <c r="Q28" s="870">
        <v>3183</v>
      </c>
      <c r="R28" s="871"/>
      <c r="S28" s="871"/>
      <c r="T28" s="871"/>
      <c r="U28" s="871"/>
      <c r="V28" s="871">
        <v>3109</v>
      </c>
      <c r="W28" s="871"/>
      <c r="X28" s="871"/>
      <c r="Y28" s="871"/>
      <c r="Z28" s="871"/>
      <c r="AA28" s="871">
        <v>74</v>
      </c>
      <c r="AB28" s="871"/>
      <c r="AC28" s="871"/>
      <c r="AD28" s="871"/>
      <c r="AE28" s="872"/>
      <c r="AF28" s="873">
        <v>74</v>
      </c>
      <c r="AG28" s="871"/>
      <c r="AH28" s="871"/>
      <c r="AI28" s="871"/>
      <c r="AJ28" s="874"/>
      <c r="AK28" s="875">
        <v>264</v>
      </c>
      <c r="AL28" s="866"/>
      <c r="AM28" s="866"/>
      <c r="AN28" s="866"/>
      <c r="AO28" s="866"/>
      <c r="AP28" s="866" t="s">
        <v>587</v>
      </c>
      <c r="AQ28" s="866"/>
      <c r="AR28" s="866"/>
      <c r="AS28" s="866"/>
      <c r="AT28" s="866"/>
      <c r="AU28" s="866" t="s">
        <v>587</v>
      </c>
      <c r="AV28" s="866"/>
      <c r="AW28" s="866"/>
      <c r="AX28" s="866"/>
      <c r="AY28" s="866"/>
      <c r="AZ28" s="867" t="s">
        <v>587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409</v>
      </c>
      <c r="C29" s="804"/>
      <c r="D29" s="804"/>
      <c r="E29" s="804"/>
      <c r="F29" s="804"/>
      <c r="G29" s="804"/>
      <c r="H29" s="804"/>
      <c r="I29" s="804"/>
      <c r="J29" s="804"/>
      <c r="K29" s="804"/>
      <c r="L29" s="804"/>
      <c r="M29" s="804"/>
      <c r="N29" s="804"/>
      <c r="O29" s="804"/>
      <c r="P29" s="805"/>
      <c r="Q29" s="806">
        <v>3709</v>
      </c>
      <c r="R29" s="807"/>
      <c r="S29" s="807"/>
      <c r="T29" s="807"/>
      <c r="U29" s="807"/>
      <c r="V29" s="807">
        <v>3508</v>
      </c>
      <c r="W29" s="807"/>
      <c r="X29" s="807"/>
      <c r="Y29" s="807"/>
      <c r="Z29" s="807"/>
      <c r="AA29" s="807">
        <v>201</v>
      </c>
      <c r="AB29" s="807"/>
      <c r="AC29" s="807"/>
      <c r="AD29" s="807"/>
      <c r="AE29" s="808"/>
      <c r="AF29" s="809">
        <v>201</v>
      </c>
      <c r="AG29" s="810"/>
      <c r="AH29" s="810"/>
      <c r="AI29" s="810"/>
      <c r="AJ29" s="811"/>
      <c r="AK29" s="878">
        <v>560</v>
      </c>
      <c r="AL29" s="879"/>
      <c r="AM29" s="879"/>
      <c r="AN29" s="879"/>
      <c r="AO29" s="879"/>
      <c r="AP29" s="879" t="s">
        <v>587</v>
      </c>
      <c r="AQ29" s="879"/>
      <c r="AR29" s="879"/>
      <c r="AS29" s="879"/>
      <c r="AT29" s="879"/>
      <c r="AU29" s="879" t="s">
        <v>587</v>
      </c>
      <c r="AV29" s="879"/>
      <c r="AW29" s="879"/>
      <c r="AX29" s="879"/>
      <c r="AY29" s="879"/>
      <c r="AZ29" s="880" t="s">
        <v>587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410</v>
      </c>
      <c r="C30" s="804"/>
      <c r="D30" s="804"/>
      <c r="E30" s="804"/>
      <c r="F30" s="804"/>
      <c r="G30" s="804"/>
      <c r="H30" s="804"/>
      <c r="I30" s="804"/>
      <c r="J30" s="804"/>
      <c r="K30" s="804"/>
      <c r="L30" s="804"/>
      <c r="M30" s="804"/>
      <c r="N30" s="804"/>
      <c r="O30" s="804"/>
      <c r="P30" s="805"/>
      <c r="Q30" s="806">
        <v>393</v>
      </c>
      <c r="R30" s="807"/>
      <c r="S30" s="807"/>
      <c r="T30" s="807"/>
      <c r="U30" s="807"/>
      <c r="V30" s="807">
        <v>382</v>
      </c>
      <c r="W30" s="807"/>
      <c r="X30" s="807"/>
      <c r="Y30" s="807"/>
      <c r="Z30" s="807"/>
      <c r="AA30" s="807">
        <v>11</v>
      </c>
      <c r="AB30" s="807"/>
      <c r="AC30" s="807"/>
      <c r="AD30" s="807"/>
      <c r="AE30" s="808"/>
      <c r="AF30" s="809">
        <v>11</v>
      </c>
      <c r="AG30" s="810"/>
      <c r="AH30" s="810"/>
      <c r="AI30" s="810"/>
      <c r="AJ30" s="811"/>
      <c r="AK30" s="878">
        <v>116</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411</v>
      </c>
      <c r="C31" s="804"/>
      <c r="D31" s="804"/>
      <c r="E31" s="804"/>
      <c r="F31" s="804"/>
      <c r="G31" s="804"/>
      <c r="H31" s="804"/>
      <c r="I31" s="804"/>
      <c r="J31" s="804"/>
      <c r="K31" s="804"/>
      <c r="L31" s="804"/>
      <c r="M31" s="804"/>
      <c r="N31" s="804"/>
      <c r="O31" s="804"/>
      <c r="P31" s="805"/>
      <c r="Q31" s="806">
        <v>774</v>
      </c>
      <c r="R31" s="807"/>
      <c r="S31" s="807"/>
      <c r="T31" s="807"/>
      <c r="U31" s="807"/>
      <c r="V31" s="807">
        <v>662</v>
      </c>
      <c r="W31" s="807"/>
      <c r="X31" s="807"/>
      <c r="Y31" s="807"/>
      <c r="Z31" s="807"/>
      <c r="AA31" s="807">
        <v>111</v>
      </c>
      <c r="AB31" s="807"/>
      <c r="AC31" s="807"/>
      <c r="AD31" s="807"/>
      <c r="AE31" s="808"/>
      <c r="AF31" s="809">
        <v>742</v>
      </c>
      <c r="AG31" s="810"/>
      <c r="AH31" s="810"/>
      <c r="AI31" s="810"/>
      <c r="AJ31" s="811"/>
      <c r="AK31" s="878">
        <v>11</v>
      </c>
      <c r="AL31" s="879"/>
      <c r="AM31" s="879"/>
      <c r="AN31" s="879"/>
      <c r="AO31" s="879"/>
      <c r="AP31" s="879">
        <v>1207</v>
      </c>
      <c r="AQ31" s="879"/>
      <c r="AR31" s="879"/>
      <c r="AS31" s="879"/>
      <c r="AT31" s="879"/>
      <c r="AU31" s="879">
        <v>58</v>
      </c>
      <c r="AV31" s="879"/>
      <c r="AW31" s="879"/>
      <c r="AX31" s="879"/>
      <c r="AY31" s="879"/>
      <c r="AZ31" s="880" t="s">
        <v>587</v>
      </c>
      <c r="BA31" s="880"/>
      <c r="BB31" s="880"/>
      <c r="BC31" s="880"/>
      <c r="BD31" s="880"/>
      <c r="BE31" s="876" t="s">
        <v>412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413</v>
      </c>
      <c r="C32" s="804"/>
      <c r="D32" s="804"/>
      <c r="E32" s="804"/>
      <c r="F32" s="804"/>
      <c r="G32" s="804"/>
      <c r="H32" s="804"/>
      <c r="I32" s="804"/>
      <c r="J32" s="804"/>
      <c r="K32" s="804"/>
      <c r="L32" s="804"/>
      <c r="M32" s="804"/>
      <c r="N32" s="804"/>
      <c r="O32" s="804"/>
      <c r="P32" s="805"/>
      <c r="Q32" s="806">
        <v>961</v>
      </c>
      <c r="R32" s="807"/>
      <c r="S32" s="807"/>
      <c r="T32" s="807"/>
      <c r="U32" s="807"/>
      <c r="V32" s="807">
        <v>961</v>
      </c>
      <c r="W32" s="807"/>
      <c r="X32" s="807"/>
      <c r="Y32" s="807"/>
      <c r="Z32" s="807"/>
      <c r="AA32" s="807">
        <v>0</v>
      </c>
      <c r="AB32" s="807"/>
      <c r="AC32" s="807"/>
      <c r="AD32" s="807"/>
      <c r="AE32" s="808"/>
      <c r="AF32" s="809">
        <v>98</v>
      </c>
      <c r="AG32" s="810"/>
      <c r="AH32" s="810"/>
      <c r="AI32" s="810"/>
      <c r="AJ32" s="811"/>
      <c r="AK32" s="878">
        <v>696</v>
      </c>
      <c r="AL32" s="879"/>
      <c r="AM32" s="879"/>
      <c r="AN32" s="879"/>
      <c r="AO32" s="879"/>
      <c r="AP32" s="879">
        <v>7695</v>
      </c>
      <c r="AQ32" s="879"/>
      <c r="AR32" s="879"/>
      <c r="AS32" s="879"/>
      <c r="AT32" s="879"/>
      <c r="AU32" s="879">
        <v>5641</v>
      </c>
      <c r="AV32" s="879"/>
      <c r="AW32" s="879"/>
      <c r="AX32" s="879"/>
      <c r="AY32" s="879"/>
      <c r="AZ32" s="880" t="s">
        <v>587</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395</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1126</v>
      </c>
      <c r="AG63" s="890"/>
      <c r="AH63" s="890"/>
      <c r="AI63" s="890"/>
      <c r="AJ63" s="891"/>
      <c r="AK63" s="892"/>
      <c r="AL63" s="887"/>
      <c r="AM63" s="887"/>
      <c r="AN63" s="887"/>
      <c r="AO63" s="887"/>
      <c r="AP63" s="890">
        <v>8902</v>
      </c>
      <c r="AQ63" s="890"/>
      <c r="AR63" s="890"/>
      <c r="AS63" s="890"/>
      <c r="AT63" s="890"/>
      <c r="AU63" s="890">
        <v>5699</v>
      </c>
      <c r="AV63" s="890"/>
      <c r="AW63" s="890"/>
      <c r="AX63" s="890"/>
      <c r="AY63" s="890"/>
      <c r="AZ63" s="894"/>
      <c r="BA63" s="894"/>
      <c r="BB63" s="894"/>
      <c r="BC63" s="894"/>
      <c r="BD63" s="894"/>
      <c r="BE63" s="895"/>
      <c r="BF63" s="895"/>
      <c r="BG63" s="895"/>
      <c r="BH63" s="895"/>
      <c r="BI63" s="896"/>
      <c r="BJ63" s="897" t="s">
        <v>131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419</v>
      </c>
      <c r="W66" s="766"/>
      <c r="X66" s="766"/>
      <c r="Y66" s="766"/>
      <c r="Z66" s="767"/>
      <c r="AA66" s="765" t="s">
        <v>402</v>
      </c>
      <c r="AB66" s="766"/>
      <c r="AC66" s="766"/>
      <c r="AD66" s="766"/>
      <c r="AE66" s="767"/>
      <c r="AF66" s="900" t="s">
        <v>420</v>
      </c>
      <c r="AG66" s="861"/>
      <c r="AH66" s="861"/>
      <c r="AI66" s="861"/>
      <c r="AJ66" s="901"/>
      <c r="AK66" s="765" t="s">
        <v>421</v>
      </c>
      <c r="AL66" s="789"/>
      <c r="AM66" s="789"/>
      <c r="AN66" s="789"/>
      <c r="AO66" s="790"/>
      <c r="AP66" s="765" t="s">
        <v>422</v>
      </c>
      <c r="AQ66" s="766"/>
      <c r="AR66" s="766"/>
      <c r="AS66" s="766"/>
      <c r="AT66" s="767"/>
      <c r="AU66" s="765" t="s">
        <v>423</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588</v>
      </c>
      <c r="C68" s="918"/>
      <c r="D68" s="918"/>
      <c r="E68" s="918"/>
      <c r="F68" s="918"/>
      <c r="G68" s="918"/>
      <c r="H68" s="918"/>
      <c r="I68" s="918"/>
      <c r="J68" s="918"/>
      <c r="K68" s="918"/>
      <c r="L68" s="918"/>
      <c r="M68" s="918"/>
      <c r="N68" s="918"/>
      <c r="O68" s="918"/>
      <c r="P68" s="919"/>
      <c r="Q68" s="920">
        <v>5480</v>
      </c>
      <c r="R68" s="914"/>
      <c r="S68" s="914"/>
      <c r="T68" s="914"/>
      <c r="U68" s="914"/>
      <c r="V68" s="914">
        <v>5378</v>
      </c>
      <c r="W68" s="914"/>
      <c r="X68" s="914"/>
      <c r="Y68" s="914"/>
      <c r="Z68" s="914"/>
      <c r="AA68" s="914">
        <v>102</v>
      </c>
      <c r="AB68" s="914"/>
      <c r="AC68" s="914"/>
      <c r="AD68" s="914"/>
      <c r="AE68" s="914"/>
      <c r="AF68" s="914">
        <v>102</v>
      </c>
      <c r="AG68" s="914"/>
      <c r="AH68" s="914"/>
      <c r="AI68" s="914"/>
      <c r="AJ68" s="914"/>
      <c r="AK68" s="914">
        <v>58</v>
      </c>
      <c r="AL68" s="914"/>
      <c r="AM68" s="914"/>
      <c r="AN68" s="914"/>
      <c r="AO68" s="914"/>
      <c r="AP68" s="914">
        <v>7079</v>
      </c>
      <c r="AQ68" s="914"/>
      <c r="AR68" s="914"/>
      <c r="AS68" s="914"/>
      <c r="AT68" s="914"/>
      <c r="AU68" s="914">
        <v>518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589</v>
      </c>
      <c r="C69" s="922"/>
      <c r="D69" s="922"/>
      <c r="E69" s="922"/>
      <c r="F69" s="922"/>
      <c r="G69" s="922"/>
      <c r="H69" s="922"/>
      <c r="I69" s="922"/>
      <c r="J69" s="922"/>
      <c r="K69" s="922"/>
      <c r="L69" s="922"/>
      <c r="M69" s="922"/>
      <c r="N69" s="922"/>
      <c r="O69" s="922"/>
      <c r="P69" s="923"/>
      <c r="Q69" s="924">
        <v>17770</v>
      </c>
      <c r="R69" s="879"/>
      <c r="S69" s="879"/>
      <c r="T69" s="879"/>
      <c r="U69" s="879"/>
      <c r="V69" s="879">
        <v>16565</v>
      </c>
      <c r="W69" s="879"/>
      <c r="X69" s="879"/>
      <c r="Y69" s="879"/>
      <c r="Z69" s="879"/>
      <c r="AA69" s="879">
        <v>1205</v>
      </c>
      <c r="AB69" s="879"/>
      <c r="AC69" s="879"/>
      <c r="AD69" s="879"/>
      <c r="AE69" s="879"/>
      <c r="AF69" s="879">
        <v>931</v>
      </c>
      <c r="AG69" s="879"/>
      <c r="AH69" s="879"/>
      <c r="AI69" s="879"/>
      <c r="AJ69" s="879"/>
      <c r="AK69" s="879" t="s">
        <v>587</v>
      </c>
      <c r="AL69" s="879"/>
      <c r="AM69" s="879"/>
      <c r="AN69" s="879"/>
      <c r="AO69" s="879"/>
      <c r="AP69" s="879">
        <v>14774</v>
      </c>
      <c r="AQ69" s="879"/>
      <c r="AR69" s="879"/>
      <c r="AS69" s="879"/>
      <c r="AT69" s="879"/>
      <c r="AU69" s="879">
        <v>2540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590</v>
      </c>
      <c r="C70" s="922"/>
      <c r="D70" s="922"/>
      <c r="E70" s="922"/>
      <c r="F70" s="922"/>
      <c r="G70" s="922"/>
      <c r="H70" s="922"/>
      <c r="I70" s="922"/>
      <c r="J70" s="922"/>
      <c r="K70" s="922"/>
      <c r="L70" s="922"/>
      <c r="M70" s="922"/>
      <c r="N70" s="922"/>
      <c r="O70" s="922"/>
      <c r="P70" s="923"/>
      <c r="Q70" s="924">
        <v>7102</v>
      </c>
      <c r="R70" s="879"/>
      <c r="S70" s="879"/>
      <c r="T70" s="879"/>
      <c r="U70" s="879"/>
      <c r="V70" s="879">
        <v>6921</v>
      </c>
      <c r="W70" s="879"/>
      <c r="X70" s="879"/>
      <c r="Y70" s="879"/>
      <c r="Z70" s="879"/>
      <c r="AA70" s="879">
        <v>181</v>
      </c>
      <c r="AB70" s="879"/>
      <c r="AC70" s="879"/>
      <c r="AD70" s="879"/>
      <c r="AE70" s="879"/>
      <c r="AF70" s="879">
        <v>181</v>
      </c>
      <c r="AG70" s="879"/>
      <c r="AH70" s="879"/>
      <c r="AI70" s="879"/>
      <c r="AJ70" s="879"/>
      <c r="AK70" s="879" t="s">
        <v>587</v>
      </c>
      <c r="AL70" s="879"/>
      <c r="AM70" s="879"/>
      <c r="AN70" s="879"/>
      <c r="AO70" s="879"/>
      <c r="AP70" s="879" t="s">
        <v>587</v>
      </c>
      <c r="AQ70" s="879"/>
      <c r="AR70" s="879"/>
      <c r="AS70" s="879"/>
      <c r="AT70" s="879"/>
      <c r="AU70" s="879" t="s">
        <v>587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591</v>
      </c>
      <c r="C71" s="922"/>
      <c r="D71" s="922"/>
      <c r="E71" s="922"/>
      <c r="F71" s="922"/>
      <c r="G71" s="922"/>
      <c r="H71" s="922"/>
      <c r="I71" s="922"/>
      <c r="J71" s="922"/>
      <c r="K71" s="922"/>
      <c r="L71" s="922"/>
      <c r="M71" s="922"/>
      <c r="N71" s="922"/>
      <c r="O71" s="922"/>
      <c r="P71" s="923"/>
      <c r="Q71" s="924">
        <v>342</v>
      </c>
      <c r="R71" s="879"/>
      <c r="S71" s="879"/>
      <c r="T71" s="879"/>
      <c r="U71" s="879"/>
      <c r="V71" s="879">
        <v>286</v>
      </c>
      <c r="W71" s="879"/>
      <c r="X71" s="879"/>
      <c r="Y71" s="879"/>
      <c r="Z71" s="879"/>
      <c r="AA71" s="879">
        <v>56</v>
      </c>
      <c r="AB71" s="879"/>
      <c r="AC71" s="879"/>
      <c r="AD71" s="879"/>
      <c r="AE71" s="879"/>
      <c r="AF71" s="879">
        <v>56</v>
      </c>
      <c r="AG71" s="879"/>
      <c r="AH71" s="879"/>
      <c r="AI71" s="879"/>
      <c r="AJ71" s="879"/>
      <c r="AK71" s="879" t="s">
        <v>587</v>
      </c>
      <c r="AL71" s="879"/>
      <c r="AM71" s="879"/>
      <c r="AN71" s="879"/>
      <c r="AO71" s="879"/>
      <c r="AP71" s="879" t="s">
        <v>587</v>
      </c>
      <c r="AQ71" s="879"/>
      <c r="AR71" s="879"/>
      <c r="AS71" s="879"/>
      <c r="AT71" s="879"/>
      <c r="AU71" s="879" t="s">
        <v>587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592</v>
      </c>
      <c r="C72" s="922"/>
      <c r="D72" s="922"/>
      <c r="E72" s="922"/>
      <c r="F72" s="922"/>
      <c r="G72" s="922"/>
      <c r="H72" s="922"/>
      <c r="I72" s="922"/>
      <c r="J72" s="922"/>
      <c r="K72" s="922"/>
      <c r="L72" s="922"/>
      <c r="M72" s="922"/>
      <c r="N72" s="922"/>
      <c r="O72" s="922"/>
      <c r="P72" s="923"/>
      <c r="Q72" s="924">
        <v>157056</v>
      </c>
      <c r="R72" s="879"/>
      <c r="S72" s="879"/>
      <c r="T72" s="879"/>
      <c r="U72" s="879"/>
      <c r="V72" s="879">
        <v>149362</v>
      </c>
      <c r="W72" s="879"/>
      <c r="X72" s="879"/>
      <c r="Y72" s="879"/>
      <c r="Z72" s="879"/>
      <c r="AA72" s="879">
        <v>7694</v>
      </c>
      <c r="AB72" s="879"/>
      <c r="AC72" s="879"/>
      <c r="AD72" s="879"/>
      <c r="AE72" s="879"/>
      <c r="AF72" s="879">
        <v>7694</v>
      </c>
      <c r="AG72" s="879"/>
      <c r="AH72" s="879"/>
      <c r="AI72" s="879"/>
      <c r="AJ72" s="879"/>
      <c r="AK72" s="879">
        <v>1365</v>
      </c>
      <c r="AL72" s="879"/>
      <c r="AM72" s="879"/>
      <c r="AN72" s="879"/>
      <c r="AO72" s="879"/>
      <c r="AP72" s="879" t="s">
        <v>587</v>
      </c>
      <c r="AQ72" s="879"/>
      <c r="AR72" s="879"/>
      <c r="AS72" s="879"/>
      <c r="AT72" s="879"/>
      <c r="AU72" s="879" t="s">
        <v>587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593</v>
      </c>
      <c r="C73" s="922"/>
      <c r="D73" s="922"/>
      <c r="E73" s="922"/>
      <c r="F73" s="922"/>
      <c r="G73" s="922"/>
      <c r="H73" s="922"/>
      <c r="I73" s="922"/>
      <c r="J73" s="922"/>
      <c r="K73" s="922"/>
      <c r="L73" s="922"/>
      <c r="M73" s="922"/>
      <c r="N73" s="922"/>
      <c r="O73" s="922"/>
      <c r="P73" s="923"/>
      <c r="Q73" s="924">
        <v>1109</v>
      </c>
      <c r="R73" s="879"/>
      <c r="S73" s="879"/>
      <c r="T73" s="879"/>
      <c r="U73" s="879"/>
      <c r="V73" s="879">
        <v>1105</v>
      </c>
      <c r="W73" s="879"/>
      <c r="X73" s="879"/>
      <c r="Y73" s="879"/>
      <c r="Z73" s="879"/>
      <c r="AA73" s="879">
        <v>4</v>
      </c>
      <c r="AB73" s="879"/>
      <c r="AC73" s="879"/>
      <c r="AD73" s="879"/>
      <c r="AE73" s="879"/>
      <c r="AF73" s="879">
        <v>4</v>
      </c>
      <c r="AG73" s="879"/>
      <c r="AH73" s="879"/>
      <c r="AI73" s="879"/>
      <c r="AJ73" s="879"/>
      <c r="AK73" s="879" t="s">
        <v>587</v>
      </c>
      <c r="AL73" s="879"/>
      <c r="AM73" s="879"/>
      <c r="AN73" s="879"/>
      <c r="AO73" s="879"/>
      <c r="AP73" s="879" t="s">
        <v>587</v>
      </c>
      <c r="AQ73" s="879"/>
      <c r="AR73" s="879"/>
      <c r="AS73" s="879"/>
      <c r="AT73" s="879"/>
      <c r="AU73" s="879" t="s">
        <v>587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594</v>
      </c>
      <c r="C74" s="922"/>
      <c r="D74" s="922"/>
      <c r="E74" s="922"/>
      <c r="F74" s="922"/>
      <c r="G74" s="922"/>
      <c r="H74" s="922"/>
      <c r="I74" s="922"/>
      <c r="J74" s="922"/>
      <c r="K74" s="922"/>
      <c r="L74" s="922"/>
      <c r="M74" s="922"/>
      <c r="N74" s="922"/>
      <c r="O74" s="922"/>
      <c r="P74" s="923"/>
      <c r="Q74" s="924">
        <v>86</v>
      </c>
      <c r="R74" s="879"/>
      <c r="S74" s="879"/>
      <c r="T74" s="879"/>
      <c r="U74" s="879"/>
      <c r="V74" s="879">
        <v>70</v>
      </c>
      <c r="W74" s="879"/>
      <c r="X74" s="879"/>
      <c r="Y74" s="879"/>
      <c r="Z74" s="879"/>
      <c r="AA74" s="879">
        <v>17</v>
      </c>
      <c r="AB74" s="879"/>
      <c r="AC74" s="879"/>
      <c r="AD74" s="879"/>
      <c r="AE74" s="879"/>
      <c r="AF74" s="879">
        <v>17</v>
      </c>
      <c r="AG74" s="879"/>
      <c r="AH74" s="879"/>
      <c r="AI74" s="879"/>
      <c r="AJ74" s="879"/>
      <c r="AK74" s="879" t="s">
        <v>587</v>
      </c>
      <c r="AL74" s="879"/>
      <c r="AM74" s="879"/>
      <c r="AN74" s="879"/>
      <c r="AO74" s="879"/>
      <c r="AP74" s="879" t="s">
        <v>587</v>
      </c>
      <c r="AQ74" s="879"/>
      <c r="AR74" s="879"/>
      <c r="AS74" s="879"/>
      <c r="AT74" s="879"/>
      <c r="AU74" s="879" t="s">
        <v>587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595</v>
      </c>
      <c r="C75" s="922"/>
      <c r="D75" s="922"/>
      <c r="E75" s="922"/>
      <c r="F75" s="922"/>
      <c r="G75" s="922"/>
      <c r="H75" s="922"/>
      <c r="I75" s="922"/>
      <c r="J75" s="922"/>
      <c r="K75" s="922"/>
      <c r="L75" s="922"/>
      <c r="M75" s="922"/>
      <c r="N75" s="922"/>
      <c r="O75" s="922"/>
      <c r="P75" s="923"/>
      <c r="Q75" s="927">
        <v>35</v>
      </c>
      <c r="R75" s="928"/>
      <c r="S75" s="928"/>
      <c r="T75" s="928"/>
      <c r="U75" s="878"/>
      <c r="V75" s="929">
        <v>32</v>
      </c>
      <c r="W75" s="928"/>
      <c r="X75" s="928"/>
      <c r="Y75" s="928"/>
      <c r="Z75" s="878"/>
      <c r="AA75" s="929">
        <v>3</v>
      </c>
      <c r="AB75" s="928"/>
      <c r="AC75" s="928"/>
      <c r="AD75" s="928"/>
      <c r="AE75" s="878"/>
      <c r="AF75" s="929">
        <v>3</v>
      </c>
      <c r="AG75" s="928"/>
      <c r="AH75" s="928"/>
      <c r="AI75" s="928"/>
      <c r="AJ75" s="878"/>
      <c r="AK75" s="929">
        <v>8</v>
      </c>
      <c r="AL75" s="928"/>
      <c r="AM75" s="928"/>
      <c r="AN75" s="928"/>
      <c r="AO75" s="878"/>
      <c r="AP75" s="929" t="s">
        <v>587</v>
      </c>
      <c r="AQ75" s="928"/>
      <c r="AR75" s="928"/>
      <c r="AS75" s="928"/>
      <c r="AT75" s="878"/>
      <c r="AU75" s="929" t="s">
        <v>587</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596</v>
      </c>
      <c r="C76" s="922"/>
      <c r="D76" s="922"/>
      <c r="E76" s="922"/>
      <c r="F76" s="922"/>
      <c r="G76" s="922"/>
      <c r="H76" s="922"/>
      <c r="I76" s="922"/>
      <c r="J76" s="922"/>
      <c r="K76" s="922"/>
      <c r="L76" s="922"/>
      <c r="M76" s="922"/>
      <c r="N76" s="922"/>
      <c r="O76" s="922"/>
      <c r="P76" s="923"/>
      <c r="Q76" s="927">
        <v>14</v>
      </c>
      <c r="R76" s="928"/>
      <c r="S76" s="928"/>
      <c r="T76" s="928"/>
      <c r="U76" s="878"/>
      <c r="V76" s="929">
        <v>11</v>
      </c>
      <c r="W76" s="928"/>
      <c r="X76" s="928"/>
      <c r="Y76" s="928"/>
      <c r="Z76" s="878"/>
      <c r="AA76" s="929">
        <v>3</v>
      </c>
      <c r="AB76" s="928"/>
      <c r="AC76" s="928"/>
      <c r="AD76" s="928"/>
      <c r="AE76" s="878"/>
      <c r="AF76" s="929">
        <v>3</v>
      </c>
      <c r="AG76" s="928"/>
      <c r="AH76" s="928"/>
      <c r="AI76" s="928"/>
      <c r="AJ76" s="878"/>
      <c r="AK76" s="929" t="s">
        <v>587</v>
      </c>
      <c r="AL76" s="928"/>
      <c r="AM76" s="928"/>
      <c r="AN76" s="928"/>
      <c r="AO76" s="878"/>
      <c r="AP76" s="929" t="s">
        <v>587</v>
      </c>
      <c r="AQ76" s="928"/>
      <c r="AR76" s="928"/>
      <c r="AS76" s="928"/>
      <c r="AT76" s="878"/>
      <c r="AU76" s="929" t="s">
        <v>587</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395</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8991</v>
      </c>
      <c r="AG88" s="890"/>
      <c r="AH88" s="890"/>
      <c r="AI88" s="890"/>
      <c r="AJ88" s="890"/>
      <c r="AK88" s="887"/>
      <c r="AL88" s="887"/>
      <c r="AM88" s="887"/>
      <c r="AN88" s="887"/>
      <c r="AO88" s="887"/>
      <c r="AP88" s="890">
        <v>21853</v>
      </c>
      <c r="AQ88" s="890"/>
      <c r="AR88" s="890"/>
      <c r="AS88" s="890"/>
      <c r="AT88" s="890"/>
      <c r="AU88" s="890">
        <v>3058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47</v>
      </c>
      <c r="CS102" s="898"/>
      <c r="CT102" s="898"/>
      <c r="CU102" s="898"/>
      <c r="CV102" s="941"/>
      <c r="CW102" s="940">
        <v>2</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310</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310</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310</v>
      </c>
      <c r="DR109" s="943"/>
      <c r="DS109" s="943"/>
      <c r="DT109" s="943"/>
      <c r="DU109" s="944"/>
      <c r="DV109" s="942" t="s">
        <v>435</v>
      </c>
      <c r="DW109" s="943"/>
      <c r="DX109" s="943"/>
      <c r="DY109" s="943"/>
      <c r="DZ109" s="945"/>
    </row>
    <row r="110" spans="1:131" s="248" customFormat="1" ht="26.25" customHeight="1" x14ac:dyDescent="0.2">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1381944</v>
      </c>
      <c r="AB110" s="950"/>
      <c r="AC110" s="950"/>
      <c r="AD110" s="950"/>
      <c r="AE110" s="951"/>
      <c r="AF110" s="952">
        <v>1362119</v>
      </c>
      <c r="AG110" s="950"/>
      <c r="AH110" s="950"/>
      <c r="AI110" s="950"/>
      <c r="AJ110" s="951"/>
      <c r="AK110" s="952">
        <v>1367390</v>
      </c>
      <c r="AL110" s="950"/>
      <c r="AM110" s="950"/>
      <c r="AN110" s="950"/>
      <c r="AO110" s="951"/>
      <c r="AP110" s="953">
        <v>18.899999999999999</v>
      </c>
      <c r="AQ110" s="954"/>
      <c r="AR110" s="954"/>
      <c r="AS110" s="954"/>
      <c r="AT110" s="955"/>
      <c r="AU110" s="956" t="s">
        <v>74</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15553083</v>
      </c>
      <c r="BR110" s="985"/>
      <c r="BS110" s="985"/>
      <c r="BT110" s="985"/>
      <c r="BU110" s="985"/>
      <c r="BV110" s="985">
        <v>15400758</v>
      </c>
      <c r="BW110" s="985"/>
      <c r="BX110" s="985"/>
      <c r="BY110" s="985"/>
      <c r="BZ110" s="985"/>
      <c r="CA110" s="985">
        <v>15089845</v>
      </c>
      <c r="CB110" s="985"/>
      <c r="CC110" s="985"/>
      <c r="CD110" s="985"/>
      <c r="CE110" s="985"/>
      <c r="CF110" s="999">
        <v>208.1</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397</v>
      </c>
      <c r="DH110" s="985"/>
      <c r="DI110" s="985"/>
      <c r="DJ110" s="985"/>
      <c r="DK110" s="985"/>
      <c r="DL110" s="985" t="s">
        <v>441</v>
      </c>
      <c r="DM110" s="985"/>
      <c r="DN110" s="985"/>
      <c r="DO110" s="985"/>
      <c r="DP110" s="985"/>
      <c r="DQ110" s="985" t="s">
        <v>397</v>
      </c>
      <c r="DR110" s="985"/>
      <c r="DS110" s="985"/>
      <c r="DT110" s="985"/>
      <c r="DU110" s="985"/>
      <c r="DV110" s="986" t="s">
        <v>397</v>
      </c>
      <c r="DW110" s="986"/>
      <c r="DX110" s="986"/>
      <c r="DY110" s="986"/>
      <c r="DZ110" s="987"/>
    </row>
    <row r="111" spans="1:131" s="248" customFormat="1" ht="26.25" customHeight="1" x14ac:dyDescent="0.2">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441</v>
      </c>
      <c r="AB111" s="992"/>
      <c r="AC111" s="992"/>
      <c r="AD111" s="992"/>
      <c r="AE111" s="993"/>
      <c r="AF111" s="994" t="s">
        <v>397</v>
      </c>
      <c r="AG111" s="992"/>
      <c r="AH111" s="992"/>
      <c r="AI111" s="992"/>
      <c r="AJ111" s="993"/>
      <c r="AK111" s="994" t="s">
        <v>397</v>
      </c>
      <c r="AL111" s="992"/>
      <c r="AM111" s="992"/>
      <c r="AN111" s="992"/>
      <c r="AO111" s="993"/>
      <c r="AP111" s="995" t="s">
        <v>397</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66920</v>
      </c>
      <c r="BR111" s="978"/>
      <c r="BS111" s="978"/>
      <c r="BT111" s="978"/>
      <c r="BU111" s="978"/>
      <c r="BV111" s="978">
        <v>508580</v>
      </c>
      <c r="BW111" s="978"/>
      <c r="BX111" s="978"/>
      <c r="BY111" s="978"/>
      <c r="BZ111" s="978"/>
      <c r="CA111" s="978">
        <v>477740</v>
      </c>
      <c r="CB111" s="978"/>
      <c r="CC111" s="978"/>
      <c r="CD111" s="978"/>
      <c r="CE111" s="978"/>
      <c r="CF111" s="972">
        <v>6.6</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131</v>
      </c>
      <c r="DH111" s="978"/>
      <c r="DI111" s="978"/>
      <c r="DJ111" s="978"/>
      <c r="DK111" s="978"/>
      <c r="DL111" s="978" t="s">
        <v>131</v>
      </c>
      <c r="DM111" s="978"/>
      <c r="DN111" s="978"/>
      <c r="DO111" s="978"/>
      <c r="DP111" s="978"/>
      <c r="DQ111" s="978" t="s">
        <v>441</v>
      </c>
      <c r="DR111" s="978"/>
      <c r="DS111" s="978"/>
      <c r="DT111" s="978"/>
      <c r="DU111" s="978"/>
      <c r="DV111" s="979" t="s">
        <v>131</v>
      </c>
      <c r="DW111" s="979"/>
      <c r="DX111" s="979"/>
      <c r="DY111" s="979"/>
      <c r="DZ111" s="980"/>
    </row>
    <row r="112" spans="1:131" s="248" customFormat="1" ht="26.25" customHeight="1" x14ac:dyDescent="0.2">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441</v>
      </c>
      <c r="AB112" s="1017"/>
      <c r="AC112" s="1017"/>
      <c r="AD112" s="1017"/>
      <c r="AE112" s="1018"/>
      <c r="AF112" s="1019" t="s">
        <v>397</v>
      </c>
      <c r="AG112" s="1017"/>
      <c r="AH112" s="1017"/>
      <c r="AI112" s="1017"/>
      <c r="AJ112" s="1018"/>
      <c r="AK112" s="1019" t="s">
        <v>447</v>
      </c>
      <c r="AL112" s="1017"/>
      <c r="AM112" s="1017"/>
      <c r="AN112" s="1017"/>
      <c r="AO112" s="1018"/>
      <c r="AP112" s="1020" t="s">
        <v>448</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6407459</v>
      </c>
      <c r="BR112" s="978"/>
      <c r="BS112" s="978"/>
      <c r="BT112" s="978"/>
      <c r="BU112" s="978"/>
      <c r="BV112" s="978">
        <v>5968167</v>
      </c>
      <c r="BW112" s="978"/>
      <c r="BX112" s="978"/>
      <c r="BY112" s="978"/>
      <c r="BZ112" s="978"/>
      <c r="CA112" s="978">
        <v>5698503</v>
      </c>
      <c r="CB112" s="978"/>
      <c r="CC112" s="978"/>
      <c r="CD112" s="978"/>
      <c r="CE112" s="978"/>
      <c r="CF112" s="972">
        <v>78.599999999999994</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131</v>
      </c>
      <c r="DH112" s="978"/>
      <c r="DI112" s="978"/>
      <c r="DJ112" s="978"/>
      <c r="DK112" s="978"/>
      <c r="DL112" s="978" t="s">
        <v>131</v>
      </c>
      <c r="DM112" s="978"/>
      <c r="DN112" s="978"/>
      <c r="DO112" s="978"/>
      <c r="DP112" s="978"/>
      <c r="DQ112" s="978" t="s">
        <v>397</v>
      </c>
      <c r="DR112" s="978"/>
      <c r="DS112" s="978"/>
      <c r="DT112" s="978"/>
      <c r="DU112" s="978"/>
      <c r="DV112" s="979" t="s">
        <v>131</v>
      </c>
      <c r="DW112" s="979"/>
      <c r="DX112" s="979"/>
      <c r="DY112" s="979"/>
      <c r="DZ112" s="980"/>
    </row>
    <row r="113" spans="1:130" s="248" customFormat="1" ht="26.25" customHeight="1" x14ac:dyDescent="0.2">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578723</v>
      </c>
      <c r="AB113" s="992"/>
      <c r="AC113" s="992"/>
      <c r="AD113" s="992"/>
      <c r="AE113" s="993"/>
      <c r="AF113" s="994">
        <v>570576</v>
      </c>
      <c r="AG113" s="992"/>
      <c r="AH113" s="992"/>
      <c r="AI113" s="992"/>
      <c r="AJ113" s="993"/>
      <c r="AK113" s="994">
        <v>547633</v>
      </c>
      <c r="AL113" s="992"/>
      <c r="AM113" s="992"/>
      <c r="AN113" s="992"/>
      <c r="AO113" s="993"/>
      <c r="AP113" s="995">
        <v>7.6</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v>1695849</v>
      </c>
      <c r="BR113" s="978"/>
      <c r="BS113" s="978"/>
      <c r="BT113" s="978"/>
      <c r="BU113" s="978"/>
      <c r="BV113" s="978">
        <v>3108071</v>
      </c>
      <c r="BW113" s="978"/>
      <c r="BX113" s="978"/>
      <c r="BY113" s="978"/>
      <c r="BZ113" s="978"/>
      <c r="CA113" s="978">
        <v>3057570</v>
      </c>
      <c r="CB113" s="978"/>
      <c r="CC113" s="978"/>
      <c r="CD113" s="978"/>
      <c r="CE113" s="978"/>
      <c r="CF113" s="972">
        <v>42.2</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397</v>
      </c>
      <c r="DH113" s="1017"/>
      <c r="DI113" s="1017"/>
      <c r="DJ113" s="1017"/>
      <c r="DK113" s="1018"/>
      <c r="DL113" s="1019" t="s">
        <v>131</v>
      </c>
      <c r="DM113" s="1017"/>
      <c r="DN113" s="1017"/>
      <c r="DO113" s="1017"/>
      <c r="DP113" s="1018"/>
      <c r="DQ113" s="1019" t="s">
        <v>397</v>
      </c>
      <c r="DR113" s="1017"/>
      <c r="DS113" s="1017"/>
      <c r="DT113" s="1017"/>
      <c r="DU113" s="1018"/>
      <c r="DV113" s="1020" t="s">
        <v>397</v>
      </c>
      <c r="DW113" s="1021"/>
      <c r="DX113" s="1021"/>
      <c r="DY113" s="1021"/>
      <c r="DZ113" s="1022"/>
    </row>
    <row r="114" spans="1:130" s="248" customFormat="1" ht="26.25" customHeight="1" x14ac:dyDescent="0.2">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154099</v>
      </c>
      <c r="AB114" s="1017"/>
      <c r="AC114" s="1017"/>
      <c r="AD114" s="1017"/>
      <c r="AE114" s="1018"/>
      <c r="AF114" s="1019">
        <v>166140</v>
      </c>
      <c r="AG114" s="1017"/>
      <c r="AH114" s="1017"/>
      <c r="AI114" s="1017"/>
      <c r="AJ114" s="1018"/>
      <c r="AK114" s="1019">
        <v>139849</v>
      </c>
      <c r="AL114" s="1017"/>
      <c r="AM114" s="1017"/>
      <c r="AN114" s="1017"/>
      <c r="AO114" s="1018"/>
      <c r="AP114" s="1020">
        <v>1.9</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2130536</v>
      </c>
      <c r="BR114" s="978"/>
      <c r="BS114" s="978"/>
      <c r="BT114" s="978"/>
      <c r="BU114" s="978"/>
      <c r="BV114" s="978">
        <v>2108078</v>
      </c>
      <c r="BW114" s="978"/>
      <c r="BX114" s="978"/>
      <c r="BY114" s="978"/>
      <c r="BZ114" s="978"/>
      <c r="CA114" s="978">
        <v>2201321</v>
      </c>
      <c r="CB114" s="978"/>
      <c r="CC114" s="978"/>
      <c r="CD114" s="978"/>
      <c r="CE114" s="978"/>
      <c r="CF114" s="972">
        <v>30.4</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131</v>
      </c>
      <c r="DH114" s="1017"/>
      <c r="DI114" s="1017"/>
      <c r="DJ114" s="1017"/>
      <c r="DK114" s="1018"/>
      <c r="DL114" s="1019" t="s">
        <v>441</v>
      </c>
      <c r="DM114" s="1017"/>
      <c r="DN114" s="1017"/>
      <c r="DO114" s="1017"/>
      <c r="DP114" s="1018"/>
      <c r="DQ114" s="1019" t="s">
        <v>397</v>
      </c>
      <c r="DR114" s="1017"/>
      <c r="DS114" s="1017"/>
      <c r="DT114" s="1017"/>
      <c r="DU114" s="1018"/>
      <c r="DV114" s="1020" t="s">
        <v>131</v>
      </c>
      <c r="DW114" s="1021"/>
      <c r="DX114" s="1021"/>
      <c r="DY114" s="1021"/>
      <c r="DZ114" s="1022"/>
    </row>
    <row r="115" spans="1:130" s="248" customFormat="1" ht="26.25" customHeight="1" x14ac:dyDescent="0.2">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9851</v>
      </c>
      <c r="AB115" s="992"/>
      <c r="AC115" s="992"/>
      <c r="AD115" s="992"/>
      <c r="AE115" s="993"/>
      <c r="AF115" s="994">
        <v>9508</v>
      </c>
      <c r="AG115" s="992"/>
      <c r="AH115" s="992"/>
      <c r="AI115" s="992"/>
      <c r="AJ115" s="993"/>
      <c r="AK115" s="994">
        <v>36122</v>
      </c>
      <c r="AL115" s="992"/>
      <c r="AM115" s="992"/>
      <c r="AN115" s="992"/>
      <c r="AO115" s="993"/>
      <c r="AP115" s="995">
        <v>0.5</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131</v>
      </c>
      <c r="BR115" s="978"/>
      <c r="BS115" s="978"/>
      <c r="BT115" s="978"/>
      <c r="BU115" s="978"/>
      <c r="BV115" s="978" t="s">
        <v>448</v>
      </c>
      <c r="BW115" s="978"/>
      <c r="BX115" s="978"/>
      <c r="BY115" s="978"/>
      <c r="BZ115" s="978"/>
      <c r="CA115" s="978" t="s">
        <v>397</v>
      </c>
      <c r="CB115" s="978"/>
      <c r="CC115" s="978"/>
      <c r="CD115" s="978"/>
      <c r="CE115" s="978"/>
      <c r="CF115" s="972" t="s">
        <v>448</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448</v>
      </c>
      <c r="DH115" s="1017"/>
      <c r="DI115" s="1017"/>
      <c r="DJ115" s="1017"/>
      <c r="DK115" s="1018"/>
      <c r="DL115" s="1019" t="s">
        <v>397</v>
      </c>
      <c r="DM115" s="1017"/>
      <c r="DN115" s="1017"/>
      <c r="DO115" s="1017"/>
      <c r="DP115" s="1018"/>
      <c r="DQ115" s="1019" t="s">
        <v>131</v>
      </c>
      <c r="DR115" s="1017"/>
      <c r="DS115" s="1017"/>
      <c r="DT115" s="1017"/>
      <c r="DU115" s="1018"/>
      <c r="DV115" s="1020" t="s">
        <v>131</v>
      </c>
      <c r="DW115" s="1021"/>
      <c r="DX115" s="1021"/>
      <c r="DY115" s="1021"/>
      <c r="DZ115" s="1022"/>
    </row>
    <row r="116" spans="1:130" s="248" customFormat="1" ht="26.25" customHeight="1" x14ac:dyDescent="0.2">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397</v>
      </c>
      <c r="AB116" s="1017"/>
      <c r="AC116" s="1017"/>
      <c r="AD116" s="1017"/>
      <c r="AE116" s="1018"/>
      <c r="AF116" s="1019" t="s">
        <v>448</v>
      </c>
      <c r="AG116" s="1017"/>
      <c r="AH116" s="1017"/>
      <c r="AI116" s="1017"/>
      <c r="AJ116" s="1018"/>
      <c r="AK116" s="1019" t="s">
        <v>448</v>
      </c>
      <c r="AL116" s="1017"/>
      <c r="AM116" s="1017"/>
      <c r="AN116" s="1017"/>
      <c r="AO116" s="1018"/>
      <c r="AP116" s="1020" t="s">
        <v>131</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397</v>
      </c>
      <c r="BR116" s="978"/>
      <c r="BS116" s="978"/>
      <c r="BT116" s="978"/>
      <c r="BU116" s="978"/>
      <c r="BV116" s="978" t="s">
        <v>441</v>
      </c>
      <c r="BW116" s="978"/>
      <c r="BX116" s="978"/>
      <c r="BY116" s="978"/>
      <c r="BZ116" s="978"/>
      <c r="CA116" s="978" t="s">
        <v>448</v>
      </c>
      <c r="CB116" s="978"/>
      <c r="CC116" s="978"/>
      <c r="CD116" s="978"/>
      <c r="CE116" s="978"/>
      <c r="CF116" s="972" t="s">
        <v>131</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66920</v>
      </c>
      <c r="DH116" s="1017"/>
      <c r="DI116" s="1017"/>
      <c r="DJ116" s="1017"/>
      <c r="DK116" s="1018"/>
      <c r="DL116" s="1019">
        <v>508580</v>
      </c>
      <c r="DM116" s="1017"/>
      <c r="DN116" s="1017"/>
      <c r="DO116" s="1017"/>
      <c r="DP116" s="1018"/>
      <c r="DQ116" s="1019">
        <v>477740</v>
      </c>
      <c r="DR116" s="1017"/>
      <c r="DS116" s="1017"/>
      <c r="DT116" s="1017"/>
      <c r="DU116" s="1018"/>
      <c r="DV116" s="1020">
        <v>6.6</v>
      </c>
      <c r="DW116" s="1021"/>
      <c r="DX116" s="1021"/>
      <c r="DY116" s="1021"/>
      <c r="DZ116" s="1022"/>
    </row>
    <row r="117" spans="1:130" s="248" customFormat="1" ht="26.25" customHeight="1" x14ac:dyDescent="0.2">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2124617</v>
      </c>
      <c r="AB117" s="1035"/>
      <c r="AC117" s="1035"/>
      <c r="AD117" s="1035"/>
      <c r="AE117" s="1036"/>
      <c r="AF117" s="1037">
        <v>2108343</v>
      </c>
      <c r="AG117" s="1035"/>
      <c r="AH117" s="1035"/>
      <c r="AI117" s="1035"/>
      <c r="AJ117" s="1036"/>
      <c r="AK117" s="1037">
        <v>2090994</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447</v>
      </c>
      <c r="BR117" s="978"/>
      <c r="BS117" s="978"/>
      <c r="BT117" s="978"/>
      <c r="BU117" s="978"/>
      <c r="BV117" s="978" t="s">
        <v>447</v>
      </c>
      <c r="BW117" s="978"/>
      <c r="BX117" s="978"/>
      <c r="BY117" s="978"/>
      <c r="BZ117" s="978"/>
      <c r="CA117" s="978" t="s">
        <v>447</v>
      </c>
      <c r="CB117" s="978"/>
      <c r="CC117" s="978"/>
      <c r="CD117" s="978"/>
      <c r="CE117" s="978"/>
      <c r="CF117" s="972" t="s">
        <v>447</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441</v>
      </c>
      <c r="DH117" s="1017"/>
      <c r="DI117" s="1017"/>
      <c r="DJ117" s="1017"/>
      <c r="DK117" s="1018"/>
      <c r="DL117" s="1019" t="s">
        <v>397</v>
      </c>
      <c r="DM117" s="1017"/>
      <c r="DN117" s="1017"/>
      <c r="DO117" s="1017"/>
      <c r="DP117" s="1018"/>
      <c r="DQ117" s="1019" t="s">
        <v>447</v>
      </c>
      <c r="DR117" s="1017"/>
      <c r="DS117" s="1017"/>
      <c r="DT117" s="1017"/>
      <c r="DU117" s="1018"/>
      <c r="DV117" s="1020" t="s">
        <v>397</v>
      </c>
      <c r="DW117" s="1021"/>
      <c r="DX117" s="1021"/>
      <c r="DY117" s="1021"/>
      <c r="DZ117" s="1022"/>
    </row>
    <row r="118" spans="1:130" s="248" customFormat="1" ht="26.25" customHeight="1" x14ac:dyDescent="0.2">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310</v>
      </c>
      <c r="AL118" s="943"/>
      <c r="AM118" s="943"/>
      <c r="AN118" s="943"/>
      <c r="AO118" s="944"/>
      <c r="AP118" s="1029" t="s">
        <v>435</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447</v>
      </c>
      <c r="BR118" s="1056"/>
      <c r="BS118" s="1056"/>
      <c r="BT118" s="1056"/>
      <c r="BU118" s="1056"/>
      <c r="BV118" s="1056" t="s">
        <v>447</v>
      </c>
      <c r="BW118" s="1056"/>
      <c r="BX118" s="1056"/>
      <c r="BY118" s="1056"/>
      <c r="BZ118" s="1056"/>
      <c r="CA118" s="1056" t="s">
        <v>447</v>
      </c>
      <c r="CB118" s="1056"/>
      <c r="CC118" s="1056"/>
      <c r="CD118" s="1056"/>
      <c r="CE118" s="1056"/>
      <c r="CF118" s="972" t="s">
        <v>447</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447</v>
      </c>
      <c r="DH118" s="1017"/>
      <c r="DI118" s="1017"/>
      <c r="DJ118" s="1017"/>
      <c r="DK118" s="1018"/>
      <c r="DL118" s="1019" t="s">
        <v>397</v>
      </c>
      <c r="DM118" s="1017"/>
      <c r="DN118" s="1017"/>
      <c r="DO118" s="1017"/>
      <c r="DP118" s="1018"/>
      <c r="DQ118" s="1019" t="s">
        <v>447</v>
      </c>
      <c r="DR118" s="1017"/>
      <c r="DS118" s="1017"/>
      <c r="DT118" s="1017"/>
      <c r="DU118" s="1018"/>
      <c r="DV118" s="1020" t="s">
        <v>447</v>
      </c>
      <c r="DW118" s="1021"/>
      <c r="DX118" s="1021"/>
      <c r="DY118" s="1021"/>
      <c r="DZ118" s="1022"/>
    </row>
    <row r="119" spans="1:130" s="248" customFormat="1" ht="26.25" customHeight="1" x14ac:dyDescent="0.2">
      <c r="A119" s="1122"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447</v>
      </c>
      <c r="AB119" s="950"/>
      <c r="AC119" s="950"/>
      <c r="AD119" s="950"/>
      <c r="AE119" s="951"/>
      <c r="AF119" s="952" t="s">
        <v>447</v>
      </c>
      <c r="AG119" s="950"/>
      <c r="AH119" s="950"/>
      <c r="AI119" s="950"/>
      <c r="AJ119" s="951"/>
      <c r="AK119" s="952" t="s">
        <v>447</v>
      </c>
      <c r="AL119" s="950"/>
      <c r="AM119" s="950"/>
      <c r="AN119" s="950"/>
      <c r="AO119" s="951"/>
      <c r="AP119" s="953" t="s">
        <v>447</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468</v>
      </c>
      <c r="BP119" s="1064"/>
      <c r="BQ119" s="1055">
        <v>25853847</v>
      </c>
      <c r="BR119" s="1056"/>
      <c r="BS119" s="1056"/>
      <c r="BT119" s="1056"/>
      <c r="BU119" s="1056"/>
      <c r="BV119" s="1056">
        <v>27093654</v>
      </c>
      <c r="BW119" s="1056"/>
      <c r="BX119" s="1056"/>
      <c r="BY119" s="1056"/>
      <c r="BZ119" s="1056"/>
      <c r="CA119" s="1056">
        <v>26524979</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131</v>
      </c>
      <c r="DH119" s="1042"/>
      <c r="DI119" s="1042"/>
      <c r="DJ119" s="1042"/>
      <c r="DK119" s="1043"/>
      <c r="DL119" s="1041" t="s">
        <v>131</v>
      </c>
      <c r="DM119" s="1042"/>
      <c r="DN119" s="1042"/>
      <c r="DO119" s="1042"/>
      <c r="DP119" s="1043"/>
      <c r="DQ119" s="1041" t="s">
        <v>470</v>
      </c>
      <c r="DR119" s="1042"/>
      <c r="DS119" s="1042"/>
      <c r="DT119" s="1042"/>
      <c r="DU119" s="1043"/>
      <c r="DV119" s="1044" t="s">
        <v>131</v>
      </c>
      <c r="DW119" s="1045"/>
      <c r="DX119" s="1045"/>
      <c r="DY119" s="1045"/>
      <c r="DZ119" s="1046"/>
    </row>
    <row r="120" spans="1:130" s="248" customFormat="1" ht="26.25" customHeight="1" x14ac:dyDescent="0.2">
      <c r="A120" s="1123"/>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471</v>
      </c>
      <c r="AB120" s="1017"/>
      <c r="AC120" s="1017"/>
      <c r="AD120" s="1017"/>
      <c r="AE120" s="1018"/>
      <c r="AF120" s="1019" t="s">
        <v>131</v>
      </c>
      <c r="AG120" s="1017"/>
      <c r="AH120" s="1017"/>
      <c r="AI120" s="1017"/>
      <c r="AJ120" s="1018"/>
      <c r="AK120" s="1019" t="s">
        <v>131</v>
      </c>
      <c r="AL120" s="1017"/>
      <c r="AM120" s="1017"/>
      <c r="AN120" s="1017"/>
      <c r="AO120" s="1018"/>
      <c r="AP120" s="1020" t="s">
        <v>131</v>
      </c>
      <c r="AQ120" s="1021"/>
      <c r="AR120" s="1021"/>
      <c r="AS120" s="1021"/>
      <c r="AT120" s="1022"/>
      <c r="AU120" s="1047" t="s">
        <v>472</v>
      </c>
      <c r="AV120" s="1048"/>
      <c r="AW120" s="1048"/>
      <c r="AX120" s="1048"/>
      <c r="AY120" s="1049"/>
      <c r="AZ120" s="998" t="s">
        <v>473</v>
      </c>
      <c r="BA120" s="947"/>
      <c r="BB120" s="947"/>
      <c r="BC120" s="947"/>
      <c r="BD120" s="947"/>
      <c r="BE120" s="947"/>
      <c r="BF120" s="947"/>
      <c r="BG120" s="947"/>
      <c r="BH120" s="947"/>
      <c r="BI120" s="947"/>
      <c r="BJ120" s="947"/>
      <c r="BK120" s="947"/>
      <c r="BL120" s="947"/>
      <c r="BM120" s="947"/>
      <c r="BN120" s="947"/>
      <c r="BO120" s="947"/>
      <c r="BP120" s="948"/>
      <c r="BQ120" s="984">
        <v>2508283</v>
      </c>
      <c r="BR120" s="985"/>
      <c r="BS120" s="985"/>
      <c r="BT120" s="985"/>
      <c r="BU120" s="985"/>
      <c r="BV120" s="985">
        <v>2769372</v>
      </c>
      <c r="BW120" s="985"/>
      <c r="BX120" s="985"/>
      <c r="BY120" s="985"/>
      <c r="BZ120" s="985"/>
      <c r="CA120" s="985">
        <v>2868455</v>
      </c>
      <c r="CB120" s="985"/>
      <c r="CC120" s="985"/>
      <c r="CD120" s="985"/>
      <c r="CE120" s="985"/>
      <c r="CF120" s="999">
        <v>39.5</v>
      </c>
      <c r="CG120" s="1000"/>
      <c r="CH120" s="1000"/>
      <c r="CI120" s="1000"/>
      <c r="CJ120" s="1000"/>
      <c r="CK120" s="1065" t="s">
        <v>474</v>
      </c>
      <c r="CL120" s="1066"/>
      <c r="CM120" s="1066"/>
      <c r="CN120" s="1066"/>
      <c r="CO120" s="1067"/>
      <c r="CP120" s="1073" t="s">
        <v>475</v>
      </c>
      <c r="CQ120" s="1074"/>
      <c r="CR120" s="1074"/>
      <c r="CS120" s="1074"/>
      <c r="CT120" s="1074"/>
      <c r="CU120" s="1074"/>
      <c r="CV120" s="1074"/>
      <c r="CW120" s="1074"/>
      <c r="CX120" s="1074"/>
      <c r="CY120" s="1074"/>
      <c r="CZ120" s="1074"/>
      <c r="DA120" s="1074"/>
      <c r="DB120" s="1074"/>
      <c r="DC120" s="1074"/>
      <c r="DD120" s="1074"/>
      <c r="DE120" s="1074"/>
      <c r="DF120" s="1075"/>
      <c r="DG120" s="984">
        <v>6330015</v>
      </c>
      <c r="DH120" s="985"/>
      <c r="DI120" s="985"/>
      <c r="DJ120" s="985"/>
      <c r="DK120" s="985"/>
      <c r="DL120" s="985">
        <v>5891686</v>
      </c>
      <c r="DM120" s="985"/>
      <c r="DN120" s="985"/>
      <c r="DO120" s="985"/>
      <c r="DP120" s="985"/>
      <c r="DQ120" s="985">
        <v>5640560</v>
      </c>
      <c r="DR120" s="985"/>
      <c r="DS120" s="985"/>
      <c r="DT120" s="985"/>
      <c r="DU120" s="985"/>
      <c r="DV120" s="986">
        <v>77.8</v>
      </c>
      <c r="DW120" s="986"/>
      <c r="DX120" s="986"/>
      <c r="DY120" s="986"/>
      <c r="DZ120" s="987"/>
    </row>
    <row r="121" spans="1:130" s="248" customFormat="1" ht="26.25" customHeight="1" x14ac:dyDescent="0.2">
      <c r="A121" s="1123"/>
      <c r="B121" s="1004"/>
      <c r="C121" s="1025" t="s">
        <v>476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477</v>
      </c>
      <c r="AB121" s="1017"/>
      <c r="AC121" s="1017"/>
      <c r="AD121" s="1017"/>
      <c r="AE121" s="1018"/>
      <c r="AF121" s="1019" t="s">
        <v>478</v>
      </c>
      <c r="AG121" s="1017"/>
      <c r="AH121" s="1017"/>
      <c r="AI121" s="1017"/>
      <c r="AJ121" s="1018"/>
      <c r="AK121" s="1019" t="s">
        <v>131</v>
      </c>
      <c r="AL121" s="1017"/>
      <c r="AM121" s="1017"/>
      <c r="AN121" s="1017"/>
      <c r="AO121" s="1018"/>
      <c r="AP121" s="1020" t="s">
        <v>470</v>
      </c>
      <c r="AQ121" s="1021"/>
      <c r="AR121" s="1021"/>
      <c r="AS121" s="1021"/>
      <c r="AT121" s="1022"/>
      <c r="AU121" s="1050"/>
      <c r="AV121" s="1051"/>
      <c r="AW121" s="1051"/>
      <c r="AX121" s="1051"/>
      <c r="AY121" s="1052"/>
      <c r="AZ121" s="1007" t="s">
        <v>479</v>
      </c>
      <c r="BA121" s="1008"/>
      <c r="BB121" s="1008"/>
      <c r="BC121" s="1008"/>
      <c r="BD121" s="1008"/>
      <c r="BE121" s="1008"/>
      <c r="BF121" s="1008"/>
      <c r="BG121" s="1008"/>
      <c r="BH121" s="1008"/>
      <c r="BI121" s="1008"/>
      <c r="BJ121" s="1008"/>
      <c r="BK121" s="1008"/>
      <c r="BL121" s="1008"/>
      <c r="BM121" s="1008"/>
      <c r="BN121" s="1008"/>
      <c r="BO121" s="1008"/>
      <c r="BP121" s="1009"/>
      <c r="BQ121" s="977">
        <v>1806166</v>
      </c>
      <c r="BR121" s="978"/>
      <c r="BS121" s="978"/>
      <c r="BT121" s="978"/>
      <c r="BU121" s="978"/>
      <c r="BV121" s="978">
        <v>1723310</v>
      </c>
      <c r="BW121" s="978"/>
      <c r="BX121" s="978"/>
      <c r="BY121" s="978"/>
      <c r="BZ121" s="978"/>
      <c r="CA121" s="978">
        <v>1725980</v>
      </c>
      <c r="CB121" s="978"/>
      <c r="CC121" s="978"/>
      <c r="CD121" s="978"/>
      <c r="CE121" s="978"/>
      <c r="CF121" s="972">
        <v>23.8</v>
      </c>
      <c r="CG121" s="973"/>
      <c r="CH121" s="973"/>
      <c r="CI121" s="973"/>
      <c r="CJ121" s="973"/>
      <c r="CK121" s="1068"/>
      <c r="CL121" s="1069"/>
      <c r="CM121" s="1069"/>
      <c r="CN121" s="1069"/>
      <c r="CO121" s="1070"/>
      <c r="CP121" s="1078" t="s">
        <v>480</v>
      </c>
      <c r="CQ121" s="1079"/>
      <c r="CR121" s="1079"/>
      <c r="CS121" s="1079"/>
      <c r="CT121" s="1079"/>
      <c r="CU121" s="1079"/>
      <c r="CV121" s="1079"/>
      <c r="CW121" s="1079"/>
      <c r="CX121" s="1079"/>
      <c r="CY121" s="1079"/>
      <c r="CZ121" s="1079"/>
      <c r="DA121" s="1079"/>
      <c r="DB121" s="1079"/>
      <c r="DC121" s="1079"/>
      <c r="DD121" s="1079"/>
      <c r="DE121" s="1079"/>
      <c r="DF121" s="1080"/>
      <c r="DG121" s="977">
        <v>77444</v>
      </c>
      <c r="DH121" s="978"/>
      <c r="DI121" s="978"/>
      <c r="DJ121" s="978"/>
      <c r="DK121" s="978"/>
      <c r="DL121" s="978">
        <v>76481</v>
      </c>
      <c r="DM121" s="978"/>
      <c r="DN121" s="978"/>
      <c r="DO121" s="978"/>
      <c r="DP121" s="978"/>
      <c r="DQ121" s="978">
        <v>57943</v>
      </c>
      <c r="DR121" s="978"/>
      <c r="DS121" s="978"/>
      <c r="DT121" s="978"/>
      <c r="DU121" s="978"/>
      <c r="DV121" s="979">
        <v>0.8</v>
      </c>
      <c r="DW121" s="979"/>
      <c r="DX121" s="979"/>
      <c r="DY121" s="979"/>
      <c r="DZ121" s="980"/>
    </row>
    <row r="122" spans="1:130" s="248" customFormat="1" ht="26.25" customHeight="1" x14ac:dyDescent="0.2">
      <c r="A122" s="1123"/>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131</v>
      </c>
      <c r="AB122" s="1017"/>
      <c r="AC122" s="1017"/>
      <c r="AD122" s="1017"/>
      <c r="AE122" s="1018"/>
      <c r="AF122" s="1019" t="s">
        <v>470</v>
      </c>
      <c r="AG122" s="1017"/>
      <c r="AH122" s="1017"/>
      <c r="AI122" s="1017"/>
      <c r="AJ122" s="1018"/>
      <c r="AK122" s="1019" t="s">
        <v>131</v>
      </c>
      <c r="AL122" s="1017"/>
      <c r="AM122" s="1017"/>
      <c r="AN122" s="1017"/>
      <c r="AO122" s="1018"/>
      <c r="AP122" s="1020" t="s">
        <v>477</v>
      </c>
      <c r="AQ122" s="1021"/>
      <c r="AR122" s="1021"/>
      <c r="AS122" s="1021"/>
      <c r="AT122" s="1022"/>
      <c r="AU122" s="1050"/>
      <c r="AV122" s="1051"/>
      <c r="AW122" s="1051"/>
      <c r="AX122" s="1051"/>
      <c r="AY122" s="1052"/>
      <c r="AZ122" s="1032" t="s">
        <v>481</v>
      </c>
      <c r="BA122" s="1023"/>
      <c r="BB122" s="1023"/>
      <c r="BC122" s="1023"/>
      <c r="BD122" s="1023"/>
      <c r="BE122" s="1023"/>
      <c r="BF122" s="1023"/>
      <c r="BG122" s="1023"/>
      <c r="BH122" s="1023"/>
      <c r="BI122" s="1023"/>
      <c r="BJ122" s="1023"/>
      <c r="BK122" s="1023"/>
      <c r="BL122" s="1023"/>
      <c r="BM122" s="1023"/>
      <c r="BN122" s="1023"/>
      <c r="BO122" s="1023"/>
      <c r="BP122" s="1024"/>
      <c r="BQ122" s="1055">
        <v>12675476</v>
      </c>
      <c r="BR122" s="1056"/>
      <c r="BS122" s="1056"/>
      <c r="BT122" s="1056"/>
      <c r="BU122" s="1056"/>
      <c r="BV122" s="1056">
        <v>12635357</v>
      </c>
      <c r="BW122" s="1056"/>
      <c r="BX122" s="1056"/>
      <c r="BY122" s="1056"/>
      <c r="BZ122" s="1056"/>
      <c r="CA122" s="1056">
        <v>12391355</v>
      </c>
      <c r="CB122" s="1056"/>
      <c r="CC122" s="1056"/>
      <c r="CD122" s="1056"/>
      <c r="CE122" s="1056"/>
      <c r="CF122" s="1076">
        <v>170.8</v>
      </c>
      <c r="CG122" s="1077"/>
      <c r="CH122" s="1077"/>
      <c r="CI122" s="1077"/>
      <c r="CJ122" s="1077"/>
      <c r="CK122" s="1068"/>
      <c r="CL122" s="1069"/>
      <c r="CM122" s="1069"/>
      <c r="CN122" s="1069"/>
      <c r="CO122" s="1070"/>
      <c r="CP122" s="1078" t="s">
        <v>482</v>
      </c>
      <c r="CQ122" s="1079"/>
      <c r="CR122" s="1079"/>
      <c r="CS122" s="1079"/>
      <c r="CT122" s="1079"/>
      <c r="CU122" s="1079"/>
      <c r="CV122" s="1079"/>
      <c r="CW122" s="1079"/>
      <c r="CX122" s="1079"/>
      <c r="CY122" s="1079"/>
      <c r="CZ122" s="1079"/>
      <c r="DA122" s="1079"/>
      <c r="DB122" s="1079"/>
      <c r="DC122" s="1079"/>
      <c r="DD122" s="1079"/>
      <c r="DE122" s="1079"/>
      <c r="DF122" s="1080"/>
      <c r="DG122" s="977" t="s">
        <v>131</v>
      </c>
      <c r="DH122" s="978"/>
      <c r="DI122" s="978"/>
      <c r="DJ122" s="978"/>
      <c r="DK122" s="978"/>
      <c r="DL122" s="978" t="s">
        <v>131</v>
      </c>
      <c r="DM122" s="978"/>
      <c r="DN122" s="978"/>
      <c r="DO122" s="978"/>
      <c r="DP122" s="978"/>
      <c r="DQ122" s="978" t="s">
        <v>478</v>
      </c>
      <c r="DR122" s="978"/>
      <c r="DS122" s="978"/>
      <c r="DT122" s="978"/>
      <c r="DU122" s="978"/>
      <c r="DV122" s="979" t="s">
        <v>131</v>
      </c>
      <c r="DW122" s="979"/>
      <c r="DX122" s="979"/>
      <c r="DY122" s="979"/>
      <c r="DZ122" s="980"/>
    </row>
    <row r="123" spans="1:130" s="248" customFormat="1" ht="26.25" customHeight="1" x14ac:dyDescent="0.2">
      <c r="A123" s="1123"/>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8340</v>
      </c>
      <c r="AB123" s="1017"/>
      <c r="AC123" s="1017"/>
      <c r="AD123" s="1017"/>
      <c r="AE123" s="1018"/>
      <c r="AF123" s="1019">
        <v>8340</v>
      </c>
      <c r="AG123" s="1017"/>
      <c r="AH123" s="1017"/>
      <c r="AI123" s="1017"/>
      <c r="AJ123" s="1018"/>
      <c r="AK123" s="1019">
        <v>30840</v>
      </c>
      <c r="AL123" s="1017"/>
      <c r="AM123" s="1017"/>
      <c r="AN123" s="1017"/>
      <c r="AO123" s="1018"/>
      <c r="AP123" s="1020">
        <v>0.4</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483</v>
      </c>
      <c r="BP123" s="1064"/>
      <c r="BQ123" s="1094">
        <v>16989925</v>
      </c>
      <c r="BR123" s="1095"/>
      <c r="BS123" s="1095"/>
      <c r="BT123" s="1095"/>
      <c r="BU123" s="1095"/>
      <c r="BV123" s="1095">
        <v>17128039</v>
      </c>
      <c r="BW123" s="1095"/>
      <c r="BX123" s="1095"/>
      <c r="BY123" s="1095"/>
      <c r="BZ123" s="1095"/>
      <c r="CA123" s="1095">
        <v>16985790</v>
      </c>
      <c r="CB123" s="1095"/>
      <c r="CC123" s="1095"/>
      <c r="CD123" s="1095"/>
      <c r="CE123" s="1095"/>
      <c r="CF123" s="1057"/>
      <c r="CG123" s="1058"/>
      <c r="CH123" s="1058"/>
      <c r="CI123" s="1058"/>
      <c r="CJ123" s="1059"/>
      <c r="CK123" s="1068"/>
      <c r="CL123" s="1069"/>
      <c r="CM123" s="1069"/>
      <c r="CN123" s="1069"/>
      <c r="CO123" s="1070"/>
      <c r="CP123" s="1078" t="s">
        <v>484</v>
      </c>
      <c r="CQ123" s="1079"/>
      <c r="CR123" s="1079"/>
      <c r="CS123" s="1079"/>
      <c r="CT123" s="1079"/>
      <c r="CU123" s="1079"/>
      <c r="CV123" s="1079"/>
      <c r="CW123" s="1079"/>
      <c r="CX123" s="1079"/>
      <c r="CY123" s="1079"/>
      <c r="CZ123" s="1079"/>
      <c r="DA123" s="1079"/>
      <c r="DB123" s="1079"/>
      <c r="DC123" s="1079"/>
      <c r="DD123" s="1079"/>
      <c r="DE123" s="1079"/>
      <c r="DF123" s="1080"/>
      <c r="DG123" s="1016" t="s">
        <v>470</v>
      </c>
      <c r="DH123" s="1017"/>
      <c r="DI123" s="1017"/>
      <c r="DJ123" s="1017"/>
      <c r="DK123" s="1018"/>
      <c r="DL123" s="1019" t="s">
        <v>470</v>
      </c>
      <c r="DM123" s="1017"/>
      <c r="DN123" s="1017"/>
      <c r="DO123" s="1017"/>
      <c r="DP123" s="1018"/>
      <c r="DQ123" s="1019" t="s">
        <v>131</v>
      </c>
      <c r="DR123" s="1017"/>
      <c r="DS123" s="1017"/>
      <c r="DT123" s="1017"/>
      <c r="DU123" s="1018"/>
      <c r="DV123" s="1020" t="s">
        <v>470</v>
      </c>
      <c r="DW123" s="1021"/>
      <c r="DX123" s="1021"/>
      <c r="DY123" s="1021"/>
      <c r="DZ123" s="1022"/>
    </row>
    <row r="124" spans="1:130" s="248" customFormat="1" ht="26.25" customHeight="1" thickBot="1" x14ac:dyDescent="0.25">
      <c r="A124" s="1123"/>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470</v>
      </c>
      <c r="AB124" s="1017"/>
      <c r="AC124" s="1017"/>
      <c r="AD124" s="1017"/>
      <c r="AE124" s="1018"/>
      <c r="AF124" s="1019" t="s">
        <v>131</v>
      </c>
      <c r="AG124" s="1017"/>
      <c r="AH124" s="1017"/>
      <c r="AI124" s="1017"/>
      <c r="AJ124" s="1018"/>
      <c r="AK124" s="1019" t="s">
        <v>131</v>
      </c>
      <c r="AL124" s="1017"/>
      <c r="AM124" s="1017"/>
      <c r="AN124" s="1017"/>
      <c r="AO124" s="1018"/>
      <c r="AP124" s="1020" t="s">
        <v>131</v>
      </c>
      <c r="AQ124" s="1021"/>
      <c r="AR124" s="1021"/>
      <c r="AS124" s="1021"/>
      <c r="AT124" s="1022"/>
      <c r="AU124" s="1090" t="s">
        <v>485</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128</v>
      </c>
      <c r="BR124" s="1086"/>
      <c r="BS124" s="1086"/>
      <c r="BT124" s="1086"/>
      <c r="BU124" s="1086"/>
      <c r="BV124" s="1086">
        <v>146.19999999999999</v>
      </c>
      <c r="BW124" s="1086"/>
      <c r="BX124" s="1086"/>
      <c r="BY124" s="1086"/>
      <c r="BZ124" s="1086"/>
      <c r="CA124" s="1086">
        <v>131.5</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t="s">
        <v>131</v>
      </c>
      <c r="DH124" s="1042"/>
      <c r="DI124" s="1042"/>
      <c r="DJ124" s="1042"/>
      <c r="DK124" s="1043"/>
      <c r="DL124" s="1041" t="s">
        <v>131</v>
      </c>
      <c r="DM124" s="1042"/>
      <c r="DN124" s="1042"/>
      <c r="DO124" s="1042"/>
      <c r="DP124" s="1043"/>
      <c r="DQ124" s="1041" t="s">
        <v>131</v>
      </c>
      <c r="DR124" s="1042"/>
      <c r="DS124" s="1042"/>
      <c r="DT124" s="1042"/>
      <c r="DU124" s="1043"/>
      <c r="DV124" s="1044" t="s">
        <v>131</v>
      </c>
      <c r="DW124" s="1045"/>
      <c r="DX124" s="1045"/>
      <c r="DY124" s="1045"/>
      <c r="DZ124" s="1046"/>
    </row>
    <row r="125" spans="1:130" s="248" customFormat="1" ht="26.25" customHeight="1" x14ac:dyDescent="0.2">
      <c r="A125" s="1123"/>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470</v>
      </c>
      <c r="AB125" s="1017"/>
      <c r="AC125" s="1017"/>
      <c r="AD125" s="1017"/>
      <c r="AE125" s="1018"/>
      <c r="AF125" s="1019" t="s">
        <v>131</v>
      </c>
      <c r="AG125" s="1017"/>
      <c r="AH125" s="1017"/>
      <c r="AI125" s="1017"/>
      <c r="AJ125" s="1018"/>
      <c r="AK125" s="1019" t="s">
        <v>477</v>
      </c>
      <c r="AL125" s="1017"/>
      <c r="AM125" s="1017"/>
      <c r="AN125" s="1017"/>
      <c r="AO125" s="1018"/>
      <c r="AP125" s="1020" t="s">
        <v>131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487</v>
      </c>
      <c r="CL125" s="1066"/>
      <c r="CM125" s="1066"/>
      <c r="CN125" s="1066"/>
      <c r="CO125" s="1067"/>
      <c r="CP125" s="998" t="s">
        <v>488</v>
      </c>
      <c r="CQ125" s="947"/>
      <c r="CR125" s="947"/>
      <c r="CS125" s="947"/>
      <c r="CT125" s="947"/>
      <c r="CU125" s="947"/>
      <c r="CV125" s="947"/>
      <c r="CW125" s="947"/>
      <c r="CX125" s="947"/>
      <c r="CY125" s="947"/>
      <c r="CZ125" s="947"/>
      <c r="DA125" s="947"/>
      <c r="DB125" s="947"/>
      <c r="DC125" s="947"/>
      <c r="DD125" s="947"/>
      <c r="DE125" s="947"/>
      <c r="DF125" s="948"/>
      <c r="DG125" s="984" t="s">
        <v>471</v>
      </c>
      <c r="DH125" s="985"/>
      <c r="DI125" s="985"/>
      <c r="DJ125" s="985"/>
      <c r="DK125" s="985"/>
      <c r="DL125" s="985" t="s">
        <v>471</v>
      </c>
      <c r="DM125" s="985"/>
      <c r="DN125" s="985"/>
      <c r="DO125" s="985"/>
      <c r="DP125" s="985"/>
      <c r="DQ125" s="985" t="s">
        <v>470</v>
      </c>
      <c r="DR125" s="985"/>
      <c r="DS125" s="985"/>
      <c r="DT125" s="985"/>
      <c r="DU125" s="985"/>
      <c r="DV125" s="986" t="s">
        <v>131</v>
      </c>
      <c r="DW125" s="986"/>
      <c r="DX125" s="986"/>
      <c r="DY125" s="986"/>
      <c r="DZ125" s="987"/>
    </row>
    <row r="126" spans="1:130" s="248" customFormat="1" ht="26.25" customHeight="1" thickBot="1" x14ac:dyDescent="0.25">
      <c r="A126" s="1123"/>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131</v>
      </c>
      <c r="AB126" s="1017"/>
      <c r="AC126" s="1017"/>
      <c r="AD126" s="1017"/>
      <c r="AE126" s="1018"/>
      <c r="AF126" s="1019" t="s">
        <v>131</v>
      </c>
      <c r="AG126" s="1017"/>
      <c r="AH126" s="1017"/>
      <c r="AI126" s="1017"/>
      <c r="AJ126" s="1018"/>
      <c r="AK126" s="1019" t="s">
        <v>131</v>
      </c>
      <c r="AL126" s="1017"/>
      <c r="AM126" s="1017"/>
      <c r="AN126" s="1017"/>
      <c r="AO126" s="1018"/>
      <c r="AP126" s="1020" t="s">
        <v>131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489</v>
      </c>
      <c r="CQ126" s="1008"/>
      <c r="CR126" s="1008"/>
      <c r="CS126" s="1008"/>
      <c r="CT126" s="1008"/>
      <c r="CU126" s="1008"/>
      <c r="CV126" s="1008"/>
      <c r="CW126" s="1008"/>
      <c r="CX126" s="1008"/>
      <c r="CY126" s="1008"/>
      <c r="CZ126" s="1008"/>
      <c r="DA126" s="1008"/>
      <c r="DB126" s="1008"/>
      <c r="DC126" s="1008"/>
      <c r="DD126" s="1008"/>
      <c r="DE126" s="1008"/>
      <c r="DF126" s="1009"/>
      <c r="DG126" s="977" t="s">
        <v>131</v>
      </c>
      <c r="DH126" s="978"/>
      <c r="DI126" s="978"/>
      <c r="DJ126" s="978"/>
      <c r="DK126" s="978"/>
      <c r="DL126" s="978" t="s">
        <v>131</v>
      </c>
      <c r="DM126" s="978"/>
      <c r="DN126" s="978"/>
      <c r="DO126" s="978"/>
      <c r="DP126" s="978"/>
      <c r="DQ126" s="978" t="s">
        <v>131</v>
      </c>
      <c r="DR126" s="978"/>
      <c r="DS126" s="978"/>
      <c r="DT126" s="978"/>
      <c r="DU126" s="978"/>
      <c r="DV126" s="979" t="s">
        <v>477</v>
      </c>
      <c r="DW126" s="979"/>
      <c r="DX126" s="979"/>
      <c r="DY126" s="979"/>
      <c r="DZ126" s="980"/>
    </row>
    <row r="127" spans="1:130" s="248" customFormat="1" ht="26.25" customHeight="1" x14ac:dyDescent="0.2">
      <c r="A127" s="1124"/>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1511</v>
      </c>
      <c r="AB127" s="1017"/>
      <c r="AC127" s="1017"/>
      <c r="AD127" s="1017"/>
      <c r="AE127" s="1018"/>
      <c r="AF127" s="1019">
        <v>1168</v>
      </c>
      <c r="AG127" s="1017"/>
      <c r="AH127" s="1017"/>
      <c r="AI127" s="1017"/>
      <c r="AJ127" s="1018"/>
      <c r="AK127" s="1019">
        <v>5282</v>
      </c>
      <c r="AL127" s="1017"/>
      <c r="AM127" s="1017"/>
      <c r="AN127" s="1017"/>
      <c r="AO127" s="1018"/>
      <c r="AP127" s="1020">
        <v>0.1</v>
      </c>
      <c r="AQ127" s="1021"/>
      <c r="AR127" s="1021"/>
      <c r="AS127" s="1021"/>
      <c r="AT127" s="1022"/>
      <c r="AU127" s="284"/>
      <c r="AV127" s="284"/>
      <c r="AW127" s="284"/>
      <c r="AX127" s="1096" t="s">
        <v>491</v>
      </c>
      <c r="AY127" s="1097"/>
      <c r="AZ127" s="1097"/>
      <c r="BA127" s="1097"/>
      <c r="BB127" s="1097"/>
      <c r="BC127" s="1097"/>
      <c r="BD127" s="1097"/>
      <c r="BE127" s="1098"/>
      <c r="BF127" s="1099" t="s">
        <v>492</v>
      </c>
      <c r="BG127" s="1097"/>
      <c r="BH127" s="1097"/>
      <c r="BI127" s="1097"/>
      <c r="BJ127" s="1097"/>
      <c r="BK127" s="1097"/>
      <c r="BL127" s="1098"/>
      <c r="BM127" s="1099" t="s">
        <v>493</v>
      </c>
      <c r="BN127" s="1097"/>
      <c r="BO127" s="1097"/>
      <c r="BP127" s="1097"/>
      <c r="BQ127" s="1097"/>
      <c r="BR127" s="1097"/>
      <c r="BS127" s="1098"/>
      <c r="BT127" s="1099" t="s">
        <v>494</v>
      </c>
      <c r="BU127" s="1097"/>
      <c r="BV127" s="1097"/>
      <c r="BW127" s="1097"/>
      <c r="BX127" s="1097"/>
      <c r="BY127" s="1097"/>
      <c r="BZ127" s="1121"/>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131</v>
      </c>
      <c r="DH127" s="978"/>
      <c r="DI127" s="978"/>
      <c r="DJ127" s="978"/>
      <c r="DK127" s="978"/>
      <c r="DL127" s="978" t="s">
        <v>470</v>
      </c>
      <c r="DM127" s="978"/>
      <c r="DN127" s="978"/>
      <c r="DO127" s="978"/>
      <c r="DP127" s="978"/>
      <c r="DQ127" s="978" t="s">
        <v>131</v>
      </c>
      <c r="DR127" s="978"/>
      <c r="DS127" s="978"/>
      <c r="DT127" s="978"/>
      <c r="DU127" s="978"/>
      <c r="DV127" s="979" t="s">
        <v>131</v>
      </c>
      <c r="DW127" s="979"/>
      <c r="DX127" s="979"/>
      <c r="DY127" s="979"/>
      <c r="DZ127" s="980"/>
    </row>
    <row r="128" spans="1:130" s="248" customFormat="1" ht="26.25" customHeight="1" thickBot="1" x14ac:dyDescent="0.25">
      <c r="A128" s="1107" t="s">
        <v>496</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497</v>
      </c>
      <c r="X128" s="1109"/>
      <c r="Y128" s="1109"/>
      <c r="Z128" s="1110"/>
      <c r="AA128" s="1111">
        <v>178329</v>
      </c>
      <c r="AB128" s="1112"/>
      <c r="AC128" s="1112"/>
      <c r="AD128" s="1112"/>
      <c r="AE128" s="1113"/>
      <c r="AF128" s="1114">
        <v>180992</v>
      </c>
      <c r="AG128" s="1112"/>
      <c r="AH128" s="1112"/>
      <c r="AI128" s="1112"/>
      <c r="AJ128" s="1113"/>
      <c r="AK128" s="1114">
        <v>181786</v>
      </c>
      <c r="AL128" s="1112"/>
      <c r="AM128" s="1112"/>
      <c r="AN128" s="1112"/>
      <c r="AO128" s="1113"/>
      <c r="AP128" s="1115"/>
      <c r="AQ128" s="1116"/>
      <c r="AR128" s="1116"/>
      <c r="AS128" s="1116"/>
      <c r="AT128" s="1117"/>
      <c r="AU128" s="284"/>
      <c r="AV128" s="284"/>
      <c r="AW128" s="284"/>
      <c r="AX128" s="946" t="s">
        <v>498</v>
      </c>
      <c r="AY128" s="947"/>
      <c r="AZ128" s="947"/>
      <c r="BA128" s="947"/>
      <c r="BB128" s="947"/>
      <c r="BC128" s="947"/>
      <c r="BD128" s="947"/>
      <c r="BE128" s="948"/>
      <c r="BF128" s="1118" t="s">
        <v>131</v>
      </c>
      <c r="BG128" s="1119"/>
      <c r="BH128" s="1119"/>
      <c r="BI128" s="1119"/>
      <c r="BJ128" s="1119"/>
      <c r="BK128" s="1119"/>
      <c r="BL128" s="1120"/>
      <c r="BM128" s="1118">
        <v>13.67</v>
      </c>
      <c r="BN128" s="1119"/>
      <c r="BO128" s="1119"/>
      <c r="BP128" s="1119"/>
      <c r="BQ128" s="1119"/>
      <c r="BR128" s="1119"/>
      <c r="BS128" s="1120"/>
      <c r="BT128" s="1118">
        <v>20</v>
      </c>
      <c r="BU128" s="1119"/>
      <c r="BV128" s="1119"/>
      <c r="BW128" s="1119"/>
      <c r="BX128" s="1119"/>
      <c r="BY128" s="1119"/>
      <c r="BZ128" s="1137"/>
      <c r="CA128" s="285"/>
      <c r="CB128" s="285"/>
      <c r="CC128" s="285"/>
      <c r="CD128" s="285"/>
      <c r="CE128" s="285"/>
      <c r="CF128" s="285"/>
      <c r="CG128" s="282"/>
      <c r="CH128" s="282"/>
      <c r="CI128" s="282"/>
      <c r="CJ128" s="283"/>
      <c r="CK128" s="1083"/>
      <c r="CL128" s="1084"/>
      <c r="CM128" s="1084"/>
      <c r="CN128" s="1084"/>
      <c r="CO128" s="1085"/>
      <c r="CP128" s="1100" t="s">
        <v>499</v>
      </c>
      <c r="CQ128" s="1101"/>
      <c r="CR128" s="1101"/>
      <c r="CS128" s="1101"/>
      <c r="CT128" s="1101"/>
      <c r="CU128" s="1101"/>
      <c r="CV128" s="1101"/>
      <c r="CW128" s="1101"/>
      <c r="CX128" s="1101"/>
      <c r="CY128" s="1101"/>
      <c r="CZ128" s="1101"/>
      <c r="DA128" s="1101"/>
      <c r="DB128" s="1101"/>
      <c r="DC128" s="1101"/>
      <c r="DD128" s="1101"/>
      <c r="DE128" s="1101"/>
      <c r="DF128" s="1102"/>
      <c r="DG128" s="1103" t="s">
        <v>131</v>
      </c>
      <c r="DH128" s="1104"/>
      <c r="DI128" s="1104"/>
      <c r="DJ128" s="1104"/>
      <c r="DK128" s="1104"/>
      <c r="DL128" s="1104" t="s">
        <v>131</v>
      </c>
      <c r="DM128" s="1104"/>
      <c r="DN128" s="1104"/>
      <c r="DO128" s="1104"/>
      <c r="DP128" s="1104"/>
      <c r="DQ128" s="1104" t="s">
        <v>131</v>
      </c>
      <c r="DR128" s="1104"/>
      <c r="DS128" s="1104"/>
      <c r="DT128" s="1104"/>
      <c r="DU128" s="1104"/>
      <c r="DV128" s="1105" t="s">
        <v>131</v>
      </c>
      <c r="DW128" s="1105"/>
      <c r="DX128" s="1105"/>
      <c r="DY128" s="1105"/>
      <c r="DZ128" s="1106"/>
    </row>
    <row r="129" spans="1:131" s="248" customFormat="1" ht="26.25" customHeight="1" x14ac:dyDescent="0.2">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8050604</v>
      </c>
      <c r="AB129" s="1017"/>
      <c r="AC129" s="1017"/>
      <c r="AD129" s="1017"/>
      <c r="AE129" s="1018"/>
      <c r="AF129" s="1019">
        <v>7898916</v>
      </c>
      <c r="AG129" s="1017"/>
      <c r="AH129" s="1017"/>
      <c r="AI129" s="1017"/>
      <c r="AJ129" s="1018"/>
      <c r="AK129" s="1019">
        <v>8306983</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131</v>
      </c>
      <c r="BG129" s="1127"/>
      <c r="BH129" s="1127"/>
      <c r="BI129" s="1127"/>
      <c r="BJ129" s="1127"/>
      <c r="BK129" s="1127"/>
      <c r="BL129" s="1128"/>
      <c r="BM129" s="1126">
        <v>18.670000000000002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1130457</v>
      </c>
      <c r="AB130" s="1017"/>
      <c r="AC130" s="1017"/>
      <c r="AD130" s="1017"/>
      <c r="AE130" s="1018"/>
      <c r="AF130" s="1019">
        <v>1084475</v>
      </c>
      <c r="AG130" s="1017"/>
      <c r="AH130" s="1017"/>
      <c r="AI130" s="1017"/>
      <c r="AJ130" s="1018"/>
      <c r="AK130" s="1019">
        <v>1054103</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11.9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6920147</v>
      </c>
      <c r="AB131" s="1042"/>
      <c r="AC131" s="1042"/>
      <c r="AD131" s="1042"/>
      <c r="AE131" s="1043"/>
      <c r="AF131" s="1041">
        <v>6814441</v>
      </c>
      <c r="AG131" s="1042"/>
      <c r="AH131" s="1042"/>
      <c r="AI131" s="1042"/>
      <c r="AJ131" s="1043"/>
      <c r="AK131" s="1041">
        <v>7252880</v>
      </c>
      <c r="AL131" s="1042"/>
      <c r="AM131" s="1042"/>
      <c r="AN131" s="1042"/>
      <c r="AO131" s="1043"/>
      <c r="AP131" s="1172"/>
      <c r="AQ131" s="1173"/>
      <c r="AR131" s="1173"/>
      <c r="AS131" s="1173"/>
      <c r="AT131" s="1174"/>
      <c r="AU131" s="286"/>
      <c r="AV131" s="286"/>
      <c r="AW131" s="286"/>
      <c r="AX131" s="1144" t="s">
        <v>506</v>
      </c>
      <c r="AY131" s="1101"/>
      <c r="AZ131" s="1101"/>
      <c r="BA131" s="1101"/>
      <c r="BB131" s="1101"/>
      <c r="BC131" s="1101"/>
      <c r="BD131" s="1101"/>
      <c r="BE131" s="1102"/>
      <c r="BF131" s="1145">
        <v>131.5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11.789214879999999</v>
      </c>
      <c r="AB132" s="1158"/>
      <c r="AC132" s="1158"/>
      <c r="AD132" s="1158"/>
      <c r="AE132" s="1159"/>
      <c r="AF132" s="1160">
        <v>12.368967250000001</v>
      </c>
      <c r="AG132" s="1158"/>
      <c r="AH132" s="1158"/>
      <c r="AI132" s="1158"/>
      <c r="AJ132" s="1159"/>
      <c r="AK132" s="1160">
        <v>11.7898683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11.8</v>
      </c>
      <c r="AB133" s="1141"/>
      <c r="AC133" s="1141"/>
      <c r="AD133" s="1141"/>
      <c r="AE133" s="1142"/>
      <c r="AF133" s="1140">
        <v>11.9</v>
      </c>
      <c r="AG133" s="1141"/>
      <c r="AH133" s="1141"/>
      <c r="AI133" s="1141"/>
      <c r="AJ133" s="1142"/>
      <c r="AK133" s="1140">
        <v>11.9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EwB94bvv0bGB8BU0qme8tHDH6yOHARGA4wGnPJaKHCsYEryS4Q6ZwsFsz936XmWW79Apu/cgX4j/RvWdySeIw==" saltValue="vIPaKEN7bkcO/tXvktnb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hr8hZy7qyYp1Wnr5vlwkVXizzLOo3JLPBuPyP9tP0FhlZyDarT3/dPkE7E0hcQyjOsu8jFp/2GJXaaZHC8xmw==" saltValue="cK2O6GWC+sTT23ViqXRC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0" zoomScaleNormal="5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BJnqBQTFD8Civ6MDCttfumZnveiRao+NOOc3r9SwqYfeA9mIDUIufw3g/KubBosxw86KPRZ4iLLy4WuqBSMw==" saltValue="3YVsJ7m0pnXOY1Ws8ezA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zoomScale="6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2579195</v>
      </c>
      <c r="AP9" s="314">
        <v>83904</v>
      </c>
      <c r="AQ9" s="315">
        <v>100177</v>
      </c>
      <c r="AR9" s="316">
        <v>-16.2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396348</v>
      </c>
      <c r="AP10" s="317">
        <v>12894</v>
      </c>
      <c r="AQ10" s="318">
        <v>9943</v>
      </c>
      <c r="AR10" s="319">
        <v>29.7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v>72703</v>
      </c>
      <c r="AP11" s="317">
        <v>2365</v>
      </c>
      <c r="AQ11" s="318">
        <v>1487</v>
      </c>
      <c r="AR11" s="319">
        <v>59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521</v>
      </c>
      <c r="AL12" s="1178"/>
      <c r="AM12" s="1178"/>
      <c r="AN12" s="1179"/>
      <c r="AO12" s="317" t="s">
        <v>522</v>
      </c>
      <c r="AP12" s="317" t="s">
        <v>522</v>
      </c>
      <c r="AQ12" s="318">
        <v>23</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115065</v>
      </c>
      <c r="AP13" s="317">
        <v>3743</v>
      </c>
      <c r="AQ13" s="318">
        <v>4025</v>
      </c>
      <c r="AR13" s="319">
        <v>-7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29108</v>
      </c>
      <c r="AP14" s="317">
        <v>947</v>
      </c>
      <c r="AQ14" s="318">
        <v>2366</v>
      </c>
      <c r="AR14" s="319">
        <v>-60</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-210610</v>
      </c>
      <c r="AP15" s="317">
        <v>-6851</v>
      </c>
      <c r="AQ15" s="318">
        <v>-7732</v>
      </c>
      <c r="AR15" s="319">
        <v>-11.4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2981809</v>
      </c>
      <c r="AP16" s="317">
        <v>97001</v>
      </c>
      <c r="AQ16" s="318">
        <v>110288</v>
      </c>
      <c r="AR16" s="319">
        <v>-12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8.07</v>
      </c>
      <c r="AP21" s="331">
        <v>10.26</v>
      </c>
      <c r="AQ21" s="332">
        <v>-2.19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99.9</v>
      </c>
      <c r="AP22" s="336">
        <v>97.6</v>
      </c>
      <c r="AQ22" s="337">
        <v>2.2999999999999998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1367390</v>
      </c>
      <c r="AP32" s="345">
        <v>44482</v>
      </c>
      <c r="AQ32" s="346">
        <v>68741</v>
      </c>
      <c r="AR32" s="347">
        <v>-35.299999999999997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522</v>
      </c>
      <c r="AP33" s="345" t="s">
        <v>522</v>
      </c>
      <c r="AQ33" s="346" t="s">
        <v>522</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t="s">
        <v>522</v>
      </c>
      <c r="AP34" s="345" t="s">
        <v>522</v>
      </c>
      <c r="AQ34" s="346">
        <v>1</v>
      </c>
      <c r="AR34" s="347" t="s">
        <v>522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547633</v>
      </c>
      <c r="AP35" s="345">
        <v>17815</v>
      </c>
      <c r="AQ35" s="346">
        <v>17075</v>
      </c>
      <c r="AR35" s="347">
        <v>4.3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139849</v>
      </c>
      <c r="AP36" s="345">
        <v>4549</v>
      </c>
      <c r="AQ36" s="346">
        <v>2445</v>
      </c>
      <c r="AR36" s="347">
        <v>86.1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v>36122</v>
      </c>
      <c r="AP37" s="345">
        <v>1175</v>
      </c>
      <c r="AQ37" s="346">
        <v>621</v>
      </c>
      <c r="AR37" s="347">
        <v>89.2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522</v>
      </c>
      <c r="AP38" s="348" t="s">
        <v>522</v>
      </c>
      <c r="AQ38" s="349">
        <v>4</v>
      </c>
      <c r="AR38" s="337" t="s">
        <v>522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v>-181786</v>
      </c>
      <c r="AP39" s="345">
        <v>-5914</v>
      </c>
      <c r="AQ39" s="346">
        <v>-4161</v>
      </c>
      <c r="AR39" s="347">
        <v>42.1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-1054103</v>
      </c>
      <c r="AP40" s="345">
        <v>-34291</v>
      </c>
      <c r="AQ40" s="346">
        <v>-59663</v>
      </c>
      <c r="AR40" s="347">
        <v>-42.5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855105</v>
      </c>
      <c r="AP41" s="345">
        <v>27817</v>
      </c>
      <c r="AQ41" s="346">
        <v>25063</v>
      </c>
      <c r="AR41" s="347">
        <v>11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784149</v>
      </c>
      <c r="AN51" s="367">
        <v>24365</v>
      </c>
      <c r="AO51" s="368">
        <v>-42.8</v>
      </c>
      <c r="AP51" s="369">
        <v>83280</v>
      </c>
      <c r="AQ51" s="370">
        <v>-2.5</v>
      </c>
      <c r="AR51" s="371">
        <v>-40.299999999999997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458824</v>
      </c>
      <c r="AN52" s="375">
        <v>14257</v>
      </c>
      <c r="AO52" s="376">
        <v>-52.8</v>
      </c>
      <c r="AP52" s="377">
        <v>43123</v>
      </c>
      <c r="AQ52" s="378">
        <v>-2.8</v>
      </c>
      <c r="AR52" s="379">
        <v>-50</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984018</v>
      </c>
      <c r="AN53" s="367">
        <v>30923</v>
      </c>
      <c r="AO53" s="368">
        <v>26.9</v>
      </c>
      <c r="AP53" s="369">
        <v>88968</v>
      </c>
      <c r="AQ53" s="370">
        <v>6.8</v>
      </c>
      <c r="AR53" s="371">
        <v>20.100000000000001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648764</v>
      </c>
      <c r="AN54" s="375">
        <v>20387</v>
      </c>
      <c r="AO54" s="376">
        <v>43</v>
      </c>
      <c r="AP54" s="377">
        <v>45482</v>
      </c>
      <c r="AQ54" s="378">
        <v>5.5</v>
      </c>
      <c r="AR54" s="379">
        <v>37.5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1581591</v>
      </c>
      <c r="AN55" s="367">
        <v>50149</v>
      </c>
      <c r="AO55" s="368">
        <v>62.2</v>
      </c>
      <c r="AP55" s="369">
        <v>85173</v>
      </c>
      <c r="AQ55" s="370">
        <v>-4.3</v>
      </c>
      <c r="AR55" s="371">
        <v>66.5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897410</v>
      </c>
      <c r="AN56" s="375">
        <v>28455</v>
      </c>
      <c r="AO56" s="376">
        <v>39.6</v>
      </c>
      <c r="AP56" s="377">
        <v>43913</v>
      </c>
      <c r="AQ56" s="378">
        <v>-3.4</v>
      </c>
      <c r="AR56" s="379">
        <v>43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1550007</v>
      </c>
      <c r="AN57" s="367">
        <v>49759</v>
      </c>
      <c r="AO57" s="368">
        <v>-0.8</v>
      </c>
      <c r="AP57" s="369">
        <v>94081</v>
      </c>
      <c r="AQ57" s="370">
        <v>10.5</v>
      </c>
      <c r="AR57" s="371">
        <v>-11.3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885153</v>
      </c>
      <c r="AN58" s="375">
        <v>28416</v>
      </c>
      <c r="AO58" s="376">
        <v>-0.1</v>
      </c>
      <c r="AP58" s="377">
        <v>48949</v>
      </c>
      <c r="AQ58" s="378">
        <v>11.5</v>
      </c>
      <c r="AR58" s="379">
        <v>-11.6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1118584</v>
      </c>
      <c r="AN59" s="367">
        <v>36389</v>
      </c>
      <c r="AO59" s="368">
        <v>-26.9</v>
      </c>
      <c r="AP59" s="369">
        <v>92632</v>
      </c>
      <c r="AQ59" s="370">
        <v>-1.5</v>
      </c>
      <c r="AR59" s="371">
        <v>-25.4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629136</v>
      </c>
      <c r="AN60" s="375">
        <v>20466</v>
      </c>
      <c r="AO60" s="376">
        <v>-28</v>
      </c>
      <c r="AP60" s="377">
        <v>47978</v>
      </c>
      <c r="AQ60" s="378">
        <v>-2</v>
      </c>
      <c r="AR60" s="379">
        <v>-26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1203670</v>
      </c>
      <c r="AN61" s="382">
        <v>38317</v>
      </c>
      <c r="AO61" s="383">
        <v>3.7</v>
      </c>
      <c r="AP61" s="384">
        <v>88827</v>
      </c>
      <c r="AQ61" s="385">
        <v>1.8</v>
      </c>
      <c r="AR61" s="371">
        <v>1.9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703857</v>
      </c>
      <c r="AN62" s="375">
        <v>22396</v>
      </c>
      <c r="AO62" s="376">
        <v>0.3</v>
      </c>
      <c r="AP62" s="377">
        <v>45889</v>
      </c>
      <c r="AQ62" s="378">
        <v>1.8</v>
      </c>
      <c r="AR62" s="379">
        <v>-1.5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hwq3CG67KlkaTGBlO4qFMIoNMJvkeLDHnOfEokkBz0eteoGHjTMMb+fkzHa8VOSqX4wyp2kokbf8ctBeana0Iw==" saltValue="qUzrwkYyQeo3lFBYB0x6k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7"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0" spans="125:125" ht="13.5" hidden="1" customHeight="1" x14ac:dyDescent="0.2"/>
    <row r="121" spans="125:125" ht="13.5" hidden="1" customHeight="1" x14ac:dyDescent="0.2">
      <c r="DU121" s="292"/>
    </row>
  </sheetData>
  <sheetProtection algorithmName="SHA-512" hashValue="kWZoZbRsDsEe/WIQiuyL3BxwBsRrywsuq60dH9H7WNoi12yJQjehI1Ts671k72Q4HxgajHBS/prjRK48t31xXg==" saltValue="D4crAoMXt7X9ncwG2Ai8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nc3N0xMAPJqhwWRYQhOYNLiw0TCk4Nfeehqior41RBXqRBL6HlwihQqOj0CcS927NqL1O9CshXMZHhElFo6Jlg==" saltValue="hJwhNk25q8qPEt29FYkE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0" t="s">
        <v>3</v>
      </c>
      <c r="D47" s="1200"/>
      <c r="E47" s="1201"/>
      <c r="F47" s="11">
        <v>18.34</v>
      </c>
      <c r="G47" s="12">
        <v>14</v>
      </c>
      <c r="H47" s="12">
        <v>12.58</v>
      </c>
      <c r="I47" s="12">
        <v>9.83</v>
      </c>
      <c r="J47" s="13">
        <v>7.98</v>
      </c>
    </row>
    <row r="48" spans="2:10" ht="57.75" customHeight="1" x14ac:dyDescent="0.2">
      <c r="B48" s="14"/>
      <c r="C48" s="1202" t="s">
        <v>4</v>
      </c>
      <c r="D48" s="1202"/>
      <c r="E48" s="1203"/>
      <c r="F48" s="15">
        <v>8.9700000000000006</v>
      </c>
      <c r="G48" s="16">
        <v>11.79</v>
      </c>
      <c r="H48" s="16">
        <v>11.47</v>
      </c>
      <c r="I48" s="16">
        <v>11.98</v>
      </c>
      <c r="J48" s="17">
        <v>9.64</v>
      </c>
    </row>
    <row r="49" spans="2:10" ht="57.75" customHeight="1" thickBot="1" x14ac:dyDescent="0.25">
      <c r="B49" s="18"/>
      <c r="C49" s="1204" t="s">
        <v>5</v>
      </c>
      <c r="D49" s="1204"/>
      <c r="E49" s="1205"/>
      <c r="F49" s="19">
        <v>4.8899999999999997</v>
      </c>
      <c r="G49" s="20" t="s">
        <v>568</v>
      </c>
      <c r="H49" s="20" t="s">
        <v>569</v>
      </c>
      <c r="I49" s="20" t="s">
        <v>570</v>
      </c>
      <c r="J49" s="21" t="s">
        <v>571</v>
      </c>
    </row>
    <row r="50" spans="2:10" ht="13.5" customHeight="1" x14ac:dyDescent="0.2"/>
  </sheetData>
  <sheetProtection algorithmName="SHA-512" hashValue="6E5mCLwXR3oe/3B2SzxjTTADhasz9wZVEN0xUgitaFSrOOBIltuiGLMDDCF2pxVuTxp2SQyCaGEqQVJFFuMbhQ==" saltValue="h9KN7y80aP2lRnJZjjhQ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2022-02-02T03:44:25Z</dcterms:created>
  <dcterms:modified xsi:type="dcterms:W3CDTF">2022-03-18T06:16:09Z</dcterms:modified>
  <cp:category/>
</cp:coreProperties>
</file>