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insv\02-2財政課\bp time 201504061158\03財政係\210401（財務_財政公表_諸務）\財政状況資料集【Ｈ22決算より】\平成２７年度財政状況資料集\提出\"/>
    </mc:Choice>
  </mc:AlternateContent>
  <bookViews>
    <workbookView xWindow="240" yWindow="60" windowWidth="14940" windowHeight="7875" tabRatio="890" firstSheet="10"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20"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W35" i="9"/>
  <c r="BW36" i="9" s="1"/>
  <c r="BW37" i="9" s="1"/>
  <c r="BW38" i="9" s="1"/>
  <c r="BW39" i="9" s="1"/>
  <c r="BW40" i="9" s="1"/>
  <c r="BW41" i="9" s="1"/>
  <c r="BW42" i="9" s="1"/>
  <c r="BE35" i="9"/>
  <c r="CO34" i="9"/>
  <c r="CO35" i="9" s="1"/>
  <c r="CO36" i="9" s="1"/>
  <c r="BW34" i="9"/>
  <c r="C34" i="9"/>
  <c r="C35"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<sst xmlns="http://schemas.openxmlformats.org/spreadsheetml/2006/main" count="1036" uniqueCount="561">
  <si>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</si>
  <si>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</si>
  <si>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</si>
  <si>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</si>
  <si>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</si>
  <si>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</si>
  <si>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</si>
  <si>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</si>
  <si>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</si>
  <si>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</si>
  <si>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</si>
  <si>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</si>
  <si>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</si>
  <si>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</si>
  <si>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</si>
  <si>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</si>
  <si>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</si>
  <si>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</si>
  <si>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</si>
  <si>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</si>
  <si>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</si>
  <si>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</si>
  <si>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</si>
  <si>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</si>
  <si>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</si>
  <si>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</si>
  <si>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</si>
  <si>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</si>
  <si>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</si>
  <si>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</si>
  <si>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</si>
  <si>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</si>
  <si>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</si>
  <si>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</si>
  <si>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</si>
  <si>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</si>
  <si>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</si>
  <si>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</si>
  <si>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</si>
  <si>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</si>
  <si>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</si>
  <si>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</si>
  <si>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</si>
  <si>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</si>
  <si>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</si>
  <si>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</si>
  <si>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</si>
  <si>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</si>
  <si>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</si>
  <si>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</si>
  <si>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</si>
  <si>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</si>
  <si>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</si>
  <si>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</si>
  <si>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</si>
  <si>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</si>
  <si>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</si>
  <si>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</si>
  <si>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</si>
  <si>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</si>
  <si>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</si>
  <si>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</si>
  <si>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</si>
  <si>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</si>
  <si>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</si>
  <si>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</si>
  <si>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</si>
  <si>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</si>
  <si>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</si>
  <si>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</si>
  <si>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</si>
  <si>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</si>
  <si>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</si>
  <si>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</si>
  <si>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</si>
  <si>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</si>
  <si>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</si>
  <si>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</si>
  <si>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</si>
  <si>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</si>
  <si>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</si>
  <si>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</si>
  <si>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</si>
  <si>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</si>
  <si>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</si>
  <si>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</si>
  <si>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</si>
  <si>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</si>
  <si>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</si>
  <si>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</si>
  <si>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</si>
  <si>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</si>
  <si>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</si>
  <si>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</si>
  <si>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</si>
  <si>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</si>
  <si>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</si>
  <si>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</si>
  <si>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</si>
  <si>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</si>
  <si>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</si>
  <si>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</si>
  <si>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</si>
  <si>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</si>
  <si>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</si>
  <si>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</si>
  <si>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</si>
  <si>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</si>
  <si>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</si>
  <si>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</si>
  <si>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</si>
  <si>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</si>
  <si>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</si>
  <si>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</si>
  <si>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</si>
  <si>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</si>
  <si>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</si>
  <si>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</si>
  <si>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</si>
  <si>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</si>
  <si>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</si>
  <si>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</si>
  <si>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</si>
  <si>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</si>
  <si>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</si>
  <si>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</si>
  <si>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</si>
  <si>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</si>
  <si>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</si>
  <si>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</si>
  <si>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</si>
  <si>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</si>
  <si>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</si>
  <si>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</si>
  <si>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</si>
  <si>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</si>
  <si>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</si>
  <si>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</si>
  <si>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</si>
  <si>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</si>
  <si>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</si>
  <si>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</si>
  <si>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</si>
  <si>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</si>
  <si>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</si>
  <si>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</si>
  <si>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</si>
  <si>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</si>
  <si>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</si>
  <si>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</si>
  <si>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</si>
  <si>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</si>
  <si>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</si>
  <si>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</si>
  <si>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</si>
  <si>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</si>
  <si>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</si>
  <si>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</si>
  <si>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</si>
  <si>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</si>
  <si>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</si>
  <si>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</si>
  <si>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</si>
  <si>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</si>
  <si>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</si>
  <si>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</si>
  <si>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</si>
  <si>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</si>
  <si>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</si>
  <si>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</si>
  <si>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</si>
  <si>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</si>
  <si>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</si>
  <si>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</si>
  <si>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</si>
  <si>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</si>
  <si>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</si>
  <si>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</si>
  <si>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</si>
  <si>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</si>
  <si>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</si>
  <si>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</si>
  <si>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</si>
  <si>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</si>
  <si>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</si>
  <si>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</si>
  <si>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</si>
  <si>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</si>
  <si>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</si>
  <si>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</si>
  <si>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</si>
  <si>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山形県南陽市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</si>
  <si>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</si>
  <si>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</si>
  <si>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</si>
  <si>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</si>
  <si>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</si>
  <si>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</si>
  <si>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</si>
  <si>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</si>
  <si>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</si>
  <si>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</si>
  <si>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</si>
  <si>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</si>
  <si>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</si>
  <si>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</si>
  <si>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</si>
  <si>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</si>
  <si>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</si>
  <si>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</si>
  <si>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</si>
  <si>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</si>
  <si>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</si>
  <si>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</si>
  <si>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</si>
  <si>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</si>
  <si>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</si>
  <si>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</si>
  <si>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</si>
  <si>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</si>
  <si>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</si>
  <si>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</si>
  <si>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</si>
  <si>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</si>
  <si>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</si>
  <si>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</si>
  <si>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</si>
  <si>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</si>
  <si>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</si>
  <si>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</si>
  <si>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</si>
  <si>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</si>
  <si>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</si>
  <si>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</si>
  <si>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</si>
  <si>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</si>
  <si>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</si>
  <si>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</si>
  <si>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</si>
  <si>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</si>
  <si>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</si>
  <si>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</si>
  <si>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</si>
  <si>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</si>
  <si>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</si>
  <si>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</si>
  <si>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</si>
  <si>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</si>
  <si>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</si>
  <si>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</si>
  <si>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</si>
  <si>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</si>
  <si>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</si>
  <si>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</si>
  <si>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</si>
  <si>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</si>
  <si>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</si>
  <si>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</si>
  <si>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</si>
  <si>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</si>
  <si>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</si>
  <si>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</si>
  <si>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</si>
  <si>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</si>
  <si>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</si>
  <si>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</si>
  <si>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</si>
  <si>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</si>
  <si>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</si>
  <si>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</si>
  <si>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</si>
  <si>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</si>
  <si>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</si>
  <si>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</si>
  <si>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</si>
  <si>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</si>
  <si>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</si>
  <si>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</si>
  <si>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</si>
  <si>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</si>
  <si>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</si>
  <si>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</si>
  <si>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</si>
  <si>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</si>
  <si>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</si>
  <si>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</si>
  <si>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</si>
  <si>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</si>
  <si>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</si>
  <si>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</si>
  <si>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</si>
  <si>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</si>
  <si>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</si>
  <si>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</si>
  <si>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</si>
  <si>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</si>
  <si>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</si>
  <si>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</si>
  <si>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</si>
  <si>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</si>
  <si>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</si>
  <si>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</si>
  <si>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</si>
  <si>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</si>
  <si>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</si>
  <si>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</si>
  <si>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</si>
  <si>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</si>
  <si>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</si>
  <si>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</si>
  <si>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</si>
  <si>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</si>
  <si>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</si>
  <si>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</si>
  <si>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</si>
  <si>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</si>
  <si>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</si>
  <si>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</si>
  <si>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</si>
  <si>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</si>
  <si>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</si>
  <si>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</si>
  <si>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</si>
  <si>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</si>
  <si>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</si>
  <si>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</si>
  <si>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</si>
  <si>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</si>
  <si>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</si>
  <si>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</si>
  <si>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</si>
  <si>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</si>
  <si>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</si>
  <si>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</si>
  <si>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</si>
  <si>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</si>
  <si>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</si>
  <si>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</si>
  <si>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</si>
  <si>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山形県南陽市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</si>
  <si>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</si>
  <si>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</si>
  <si>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</si>
  <si>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</si>
  <si>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</si>
  <si>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</si>
  <si>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</si>
  <si>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</si>
  <si>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</si>
  <si>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</si>
  <si>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</si>
  <si>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</si>
  <si>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</si>
  <si>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</si>
  <si>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</si>
  <si>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</si>
  <si>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</si>
  <si>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</si>
  <si>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</si>
  <si>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</si>
  <si>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</si>
  <si>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</si>
  <si>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</si>
  <si>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</si>
  <si>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</si>
  <si>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</si>
  <si>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</si>
  <si>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</si>
  <si>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</si>
  <si>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</si>
  <si>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</si>
  <si>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</si>
  <si>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</si>
  <si>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</si>
  <si>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</si>
  <si>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</si>
  <si>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</si>
  <si>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</si>
  <si>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</si>
  <si>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</si>
  <si>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小滝簡易水道事業特別会計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</si>
  <si>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</si>
  <si>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</si>
  <si>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</si>
  <si>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</si>
  <si>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</si>
  <si>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</si>
  <si>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</si>
  <si>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</si>
  <si>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</si>
  <si>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</si>
  <si>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</si>
  <si>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</si>
  <si>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</si>
  <si>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</si>
  <si>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</si>
  <si>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</si>
  <si>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</si>
  <si>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</si>
  <si>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</si>
  <si>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</si>
  <si>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</si>
  <si>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</si>
  <si>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</si>
  <si>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</si>
  <si>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</si>
  <si>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</si>
  <si>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</si>
  <si>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</si>
  <si>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</si>
  <si>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</si>
  <si>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</si>
  <si>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</si>
  <si>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</si>
  <si>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</si>
  <si>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</si>
  <si>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</si>
  <si>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</si>
  <si>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</si>
  <si>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</si>
  <si>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</si>
  <si>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</si>
  <si>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</si>
  <si>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</si>
  <si>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</si>
  <si>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</si>
  <si>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</si>
  <si>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</si>
  <si>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</si>
  <si>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</si>
  <si>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</si>
  <si>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</si>
  <si>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</si>
  <si>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</si>
  <si>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</si>
  <si>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</si>
  <si>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</si>
  <si>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</si>
  <si>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</si>
  <si>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</si>
  <si>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</si>
  <si>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</si>
  <si>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</si>
  <si>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</si>
  <si>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</si>
  <si>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</si>
  <si>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</si>
  <si>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</si>
  <si>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</si>
  <si>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</si>
  <si>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</si>
  <si>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</si>
  <si>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</si>
  <si>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</si>
  <si>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</si>
  <si>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</si>
  <si>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</si>
  <si>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</si>
  <si>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</si>
  <si>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</si>
  <si>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</si>
  <si>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</si>
  <si>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</si>
  <si>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</si>
  <si>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</si>
  <si>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</si>
  <si>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</si>
  <si>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</si>
  <si>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</si>
  <si>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</si>
  <si>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</si>
  <si>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</si>
  <si>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</si>
  <si>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</si>
  <si>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</si>
  <si>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</si>
  <si>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</si>
  <si>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</si>
  <si>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</si>
  <si>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</si>
  <si>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</si>
  <si>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</si>
  <si>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</si>
  <si>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</si>
  <si>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</si>
  <si>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</si>
  <si>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</si>
  <si>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</si>
  <si>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</si>
  <si>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</si>
  <si>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</si>
  <si>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</si>
  <si>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</si>
  <si>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</si>
  <si>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</si>
  <si>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</si>
  <si>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</si>
  <si>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</si>
  <si>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</si>
  <si>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</si>
  <si>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</si>
  <si>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</si>
  <si>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</si>
  <si>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</si>
  <si>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</si>
  <si>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</si>
  <si>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</si>
  <si>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</si>
  <si>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</si>
  <si>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</si>
  <si>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</si>
  <si>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</si>
  <si>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</si>
  <si>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</si>
  <si>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</si>
  <si>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</si>
  <si>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</si>
  <si>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</si>
  <si>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</si>
  <si>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</si>
  <si>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</si>
  <si>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3.16</t>
  </si>
  <si>
    <t>▲ 0.31</t>
  </si>
  <si>
    <t>一般会計</t>
  </si>
  <si>
    <t>水道事業会計</t>
  </si>
  <si>
    <t>下水道事業会計</t>
  </si>
  <si>
    <t>国民健康保険特別会計</t>
  </si>
  <si>
    <t>介護保険特別会計</t>
  </si>
  <si>
    <t>育英事業特別会計</t>
  </si>
  <si>
    <t>後期高齢者医療特別会計</t>
  </si>
  <si>
    <t>小滝簡易水道事業特別会計</t>
  </si>
  <si>
    <t>その他会計（赤字）</t>
  </si>
  <si>
    <t>その他会計（黒字）</t>
  </si>
  <si>
    <t>‐</t>
  </si>
  <si>
    <t>-</t>
    <phoneticPr fontId="2"/>
  </si>
  <si>
    <t>-</t>
    <phoneticPr fontId="2"/>
  </si>
  <si>
    <t>置賜広域行政事務組合</t>
    <rPh sb="0" eb="2">
      <t>オイタマ</t>
    </rPh>
    <rPh sb="2" eb="4">
      <t>コウイキ</t>
    </rPh>
    <rPh sb="4" eb="6">
      <t>ギョウセイ</t>
    </rPh>
    <rPh sb="6" eb="8">
      <t>ジム</t>
    </rPh>
    <rPh sb="8" eb="10">
      <t>クミアイ</t>
    </rPh>
    <phoneticPr fontId="2"/>
  </si>
  <si>
    <t>置賜広域病院組合</t>
    <rPh sb="0" eb="2">
      <t>オイタマ</t>
    </rPh>
    <rPh sb="2" eb="4">
      <t>コウイキ</t>
    </rPh>
    <rPh sb="4" eb="6">
      <t>ビョウイン</t>
    </rPh>
    <rPh sb="6" eb="8">
      <t>クミアイ</t>
    </rPh>
    <phoneticPr fontId="2"/>
  </si>
  <si>
    <t>山形県後期高齢者医療広域連合(普通分)</t>
    <rPh sb="0" eb="3">
      <t>ヤマガタケン</t>
    </rPh>
    <rPh sb="3" eb="5">
      <t>コウキ</t>
    </rPh>
    <rPh sb="5" eb="8">
      <t>コウレイシャ</t>
    </rPh>
    <rPh sb="8" eb="10">
      <t>イリョウ</t>
    </rPh>
    <rPh sb="10" eb="12">
      <t>コウイキ</t>
    </rPh>
    <rPh sb="12" eb="14">
      <t>レンゴウ</t>
    </rPh>
    <rPh sb="15" eb="17">
      <t>フツウ</t>
    </rPh>
    <rPh sb="17" eb="18">
      <t>ブン</t>
    </rPh>
    <phoneticPr fontId="2"/>
  </si>
  <si>
    <t>山形県後期高齢者医療広域連合(事業分)</t>
    <rPh sb="0" eb="3">
      <t>ヤマガタケン</t>
    </rPh>
    <rPh sb="3" eb="5">
      <t>コウキ</t>
    </rPh>
    <rPh sb="5" eb="8">
      <t>コウレイシャ</t>
    </rPh>
    <rPh sb="8" eb="10">
      <t>イリョウ</t>
    </rPh>
    <rPh sb="10" eb="12">
      <t>コウイキ</t>
    </rPh>
    <rPh sb="12" eb="14">
      <t>レンゴウ</t>
    </rPh>
    <rPh sb="15" eb="17">
      <t>ジギョウ</t>
    </rPh>
    <rPh sb="17" eb="18">
      <t>ブン</t>
    </rPh>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</si>
  <si>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</si>
  <si>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</si>
  <si>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山形県市町村交通災害共済</t>
    <rPh sb="0" eb="3">
      <t>ヤマガタケン</t>
    </rPh>
    <rPh sb="3" eb="5">
      <t>シチョウ</t>
    </rPh>
    <rPh sb="5" eb="6">
      <t>ソン</t>
    </rPh>
    <rPh sb="6" eb="8">
      <t>コウツウ</t>
    </rPh>
    <rPh sb="8" eb="10">
      <t>サイガイ</t>
    </rPh>
    <rPh sb="10" eb="12">
      <t>キョウサイ</t>
    </rPh>
    <phoneticPr fontId="2"/>
  </si>
  <si>
    <t>山形県市町村職員退手組合</t>
    <rPh sb="0" eb="3">
      <t>ヤマガタケン</t>
    </rPh>
    <rPh sb="3" eb="5">
      <t>シチョウ</t>
    </rPh>
    <rPh sb="5" eb="6">
      <t>ソン</t>
    </rPh>
    <rPh sb="6" eb="8">
      <t>ショクイン</t>
    </rPh>
    <rPh sb="8" eb="9">
      <t>タイ</t>
    </rPh>
    <rPh sb="9" eb="10">
      <t>テ</t>
    </rPh>
    <rPh sb="10" eb="12">
      <t>クミアイ</t>
    </rPh>
    <phoneticPr fontId="2"/>
  </si>
  <si>
    <t>松川堰組合</t>
    <rPh sb="0" eb="2">
      <t>マツカワ</t>
    </rPh>
    <rPh sb="2" eb="3">
      <t>セキ</t>
    </rPh>
    <rPh sb="3" eb="5">
      <t>クミアイ</t>
    </rPh>
    <phoneticPr fontId="2"/>
  </si>
  <si>
    <t>ハイジアパーク南陽</t>
    <rPh sb="7" eb="9">
      <t>ナンヨウ</t>
    </rPh>
    <phoneticPr fontId="2"/>
  </si>
  <si>
    <t>南陽市土地開発公社</t>
    <rPh sb="0" eb="2">
      <t>ナンヨウ</t>
    </rPh>
    <rPh sb="2" eb="3">
      <t>シ</t>
    </rPh>
    <rPh sb="3" eb="5">
      <t>トチ</t>
    </rPh>
    <rPh sb="5" eb="7">
      <t>カイハツ</t>
    </rPh>
    <rPh sb="7" eb="9">
      <t>コウシャ</t>
    </rPh>
    <phoneticPr fontId="2"/>
  </si>
  <si>
    <t>山形鉄道</t>
    <rPh sb="0" eb="2">
      <t>ヤマガタ</t>
    </rPh>
    <rPh sb="2" eb="4">
      <t>テツドウ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</si>
  <si>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</si>
  <si>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</si>
  <si>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</si>
  <si>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と比較して高い水準にある一方、有形固定資産減価滅却率は類似団体よりも低くなっている。これは、平成21年度から中学校再編及び学校耐震化事業を行ってきたことで、有形固定資産減価償却率が45.7％と類似団体内平均より12.4％低いことや、文化会館が平成26年に建築され、後築1年のため有形固定資産減価償却率が4.6％で、類似団体内平均より38.3％低くなっていることによるものである。
公共施設等の更新に必要な財源の確保に加え、財政の健全化を図る観点から、同一類型施設の集約化など統廃合等を含む更新費用削減に向けた検討が必要となっていく。</t>
    <rPh sb="0" eb="2">
      <t>ショウライ</t>
    </rPh>
    <rPh sb="2" eb="4">
      <t>フタン</t>
    </rPh>
    <rPh sb="4" eb="6">
      <t>ヒリツ</t>
    </rPh>
    <rPh sb="7" eb="9">
      <t>ルイジ</t>
    </rPh>
    <rPh sb="9" eb="11">
      <t>ダンタイ</t>
    </rPh>
    <rPh sb="11" eb="13">
      <t>ヘイキン</t>
    </rPh>
    <rPh sb="14" eb="16">
      <t>ヒカク</t>
    </rPh>
    <rPh sb="18" eb="19">
      <t>タカ</t>
    </rPh>
    <rPh sb="20" eb="22">
      <t>スイジュン</t>
    </rPh>
    <rPh sb="25" eb="27">
      <t>イッポウ</t>
    </rPh>
    <rPh sb="28" eb="30">
      <t>ユウケイ</t>
    </rPh>
    <rPh sb="30" eb="32">
      <t>コテイ</t>
    </rPh>
    <rPh sb="32" eb="34">
      <t>シサン</t>
    </rPh>
    <rPh sb="34" eb="36">
      <t>ゲンカ</t>
    </rPh>
    <rPh sb="36" eb="38">
      <t>メッキャク</t>
    </rPh>
    <rPh sb="38" eb="39">
      <t>リツ</t>
    </rPh>
    <rPh sb="40" eb="42">
      <t>ルイジ</t>
    </rPh>
    <rPh sb="42" eb="44">
      <t>ダンタイ</t>
    </rPh>
    <rPh sb="47" eb="48">
      <t>ヒク</t>
    </rPh>
    <rPh sb="59" eb="61">
      <t>ヘイセイ</t>
    </rPh>
    <rPh sb="63" eb="65">
      <t>ネンド</t>
    </rPh>
    <rPh sb="67" eb="70">
      <t>チュウガッコウ</t>
    </rPh>
    <rPh sb="70" eb="72">
      <t>サイヘン</t>
    </rPh>
    <rPh sb="72" eb="73">
      <t>オヨ</t>
    </rPh>
    <rPh sb="74" eb="76">
      <t>ガッコウ</t>
    </rPh>
    <rPh sb="76" eb="79">
      <t>タイシンカ</t>
    </rPh>
    <rPh sb="79" eb="81">
      <t>ジギョウ</t>
    </rPh>
    <rPh sb="82" eb="83">
      <t>オコナ</t>
    </rPh>
    <rPh sb="91" eb="93">
      <t>ユウケイ</t>
    </rPh>
    <rPh sb="93" eb="95">
      <t>コテイ</t>
    </rPh>
    <rPh sb="95" eb="97">
      <t>シサン</t>
    </rPh>
    <rPh sb="97" eb="99">
      <t>ゲンカ</t>
    </rPh>
    <rPh sb="99" eb="101">
      <t>ショウキャク</t>
    </rPh>
    <rPh sb="101" eb="102">
      <t>リツ</t>
    </rPh>
    <rPh sb="109" eb="111">
      <t>ルイジ</t>
    </rPh>
    <rPh sb="111" eb="113">
      <t>ダンタイ</t>
    </rPh>
    <rPh sb="113" eb="114">
      <t>ナイ</t>
    </rPh>
    <rPh sb="114" eb="116">
      <t>ヘイキン</t>
    </rPh>
    <rPh sb="123" eb="124">
      <t>ヒク</t>
    </rPh>
    <rPh sb="129" eb="131">
      <t>ブンカ</t>
    </rPh>
    <rPh sb="131" eb="133">
      <t>カイカン</t>
    </rPh>
    <rPh sb="134" eb="136">
      <t>ヘイセイ</t>
    </rPh>
    <rPh sb="138" eb="139">
      <t>ネン</t>
    </rPh>
    <rPh sb="140" eb="142">
      <t>ケンチク</t>
    </rPh>
    <rPh sb="145" eb="146">
      <t>ゴ</t>
    </rPh>
    <rPh sb="146" eb="147">
      <t>チク</t>
    </rPh>
    <rPh sb="148" eb="149">
      <t>ネン</t>
    </rPh>
    <rPh sb="152" eb="154">
      <t>ユウケイ</t>
    </rPh>
    <rPh sb="154" eb="156">
      <t>コテイ</t>
    </rPh>
    <rPh sb="156" eb="158">
      <t>シサン</t>
    </rPh>
    <rPh sb="158" eb="160">
      <t>ゲンカ</t>
    </rPh>
    <rPh sb="160" eb="162">
      <t>ショウキャク</t>
    </rPh>
    <rPh sb="162" eb="163">
      <t>リツ</t>
    </rPh>
    <rPh sb="170" eb="172">
      <t>ルイジ</t>
    </rPh>
    <rPh sb="172" eb="174">
      <t>ダンタイ</t>
    </rPh>
    <rPh sb="174" eb="175">
      <t>ナイ</t>
    </rPh>
    <rPh sb="175" eb="177">
      <t>ヘイキン</t>
    </rPh>
    <rPh sb="184" eb="185">
      <t>ヒク</t>
    </rPh>
    <rPh sb="203" eb="205">
      <t>コウキョウ</t>
    </rPh>
    <rPh sb="205" eb="207">
      <t>シセツ</t>
    </rPh>
    <rPh sb="207" eb="208">
      <t>トウ</t>
    </rPh>
    <rPh sb="209" eb="211">
      <t>コウシン</t>
    </rPh>
    <rPh sb="212" eb="214">
      <t>ヒツヨウ</t>
    </rPh>
    <rPh sb="215" eb="217">
      <t>ザイゲン</t>
    </rPh>
    <rPh sb="218" eb="220">
      <t>カクホ</t>
    </rPh>
    <rPh sb="221" eb="222">
      <t>クワ</t>
    </rPh>
    <rPh sb="224" eb="226">
      <t>ザイセイ</t>
    </rPh>
    <rPh sb="227" eb="230">
      <t>ケンゼンカ</t>
    </rPh>
    <rPh sb="231" eb="232">
      <t>ハカ</t>
    </rPh>
    <rPh sb="233" eb="234">
      <t>カン</t>
    </rPh>
    <rPh sb="234" eb="235">
      <t>テン</t>
    </rPh>
    <rPh sb="238" eb="240">
      <t>ドウイツ</t>
    </rPh>
    <rPh sb="240" eb="241">
      <t>ルイ</t>
    </rPh>
    <rPh sb="241" eb="242">
      <t>カタ</t>
    </rPh>
    <rPh sb="242" eb="244">
      <t>シセツ</t>
    </rPh>
    <rPh sb="245" eb="248">
      <t>シュウヤクカ</t>
    </rPh>
    <rPh sb="250" eb="253">
      <t>トウハイゴウ</t>
    </rPh>
    <rPh sb="253" eb="254">
      <t>トウ</t>
    </rPh>
    <rPh sb="255" eb="256">
      <t>フク</t>
    </rPh>
    <rPh sb="257" eb="259">
      <t>コウシン</t>
    </rPh>
    <rPh sb="259" eb="261">
      <t>ヒヨウ</t>
    </rPh>
    <rPh sb="261" eb="263">
      <t>サクゲン</t>
    </rPh>
    <rPh sb="264" eb="265">
      <t>ム</t>
    </rPh>
    <rPh sb="267" eb="269">
      <t>ケントウ</t>
    </rPh>
    <rPh sb="270" eb="272">
      <t>ヒツヨウ</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</si>
  <si>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</si>
  <si>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</si>
  <si>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</si>
  <si>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</si>
  <si>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</si>
  <si>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</si>
  <si>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は、文化会館整備の影響で平成26年に高くはなっているが、ほぼ横ばいで推移している。しかし、類似団体平均と比較すると高い水準となっている。これは、今まで行ってきた学校耐震化、災害復旧、文化会館整備事業等による元金償還が今後見込まれることによるもので、計画的に繰上償還を実施し地方債現在高を抑制していく必要がある。
実質公債費比率においては年々減少傾向だが、平成21年度から始まった中学校再編及び学校耐震化事業等の大規模公共事業の償還が平成25年度から始まったことと合わせ、新文化会館整備事業、災害復旧事業等の償還が始まると、当該数値が増加に転じることが見込まれる。類似団体平均と比較しても高い状態となっており、今後予想される上昇に対応するため、減債基金への積立を実施し、計画的な繰上償還を行うなど元利償還金の抑制に努めていく。
</t>
    <rPh sb="0" eb="2">
      <t>ショウライ</t>
    </rPh>
    <rPh sb="2" eb="4">
      <t>フタン</t>
    </rPh>
    <rPh sb="4" eb="6">
      <t>ヒリツ</t>
    </rPh>
    <rPh sb="8" eb="10">
      <t>ブンカ</t>
    </rPh>
    <rPh sb="10" eb="12">
      <t>カイカン</t>
    </rPh>
    <rPh sb="12" eb="14">
      <t>セイビ</t>
    </rPh>
    <rPh sb="15" eb="17">
      <t>エイキョウ</t>
    </rPh>
    <rPh sb="18" eb="20">
      <t>ヘイセイ</t>
    </rPh>
    <rPh sb="22" eb="23">
      <t>ネン</t>
    </rPh>
    <rPh sb="24" eb="25">
      <t>タカ</t>
    </rPh>
    <rPh sb="36" eb="37">
      <t>ヨコ</t>
    </rPh>
    <rPh sb="40" eb="42">
      <t>スイイ</t>
    </rPh>
    <rPh sb="51" eb="53">
      <t>ルイジ</t>
    </rPh>
    <rPh sb="53" eb="55">
      <t>ダンタイ</t>
    </rPh>
    <rPh sb="55" eb="57">
      <t>ヘイキン</t>
    </rPh>
    <rPh sb="58" eb="60">
      <t>ヒカク</t>
    </rPh>
    <rPh sb="63" eb="64">
      <t>タカ</t>
    </rPh>
    <rPh sb="65" eb="67">
      <t>スイジュン</t>
    </rPh>
    <rPh sb="78" eb="79">
      <t>イマ</t>
    </rPh>
    <rPh sb="81" eb="82">
      <t>オコナ</t>
    </rPh>
    <rPh sb="86" eb="88">
      <t>ガッコウ</t>
    </rPh>
    <rPh sb="88" eb="91">
      <t>タイシンカ</t>
    </rPh>
    <rPh sb="92" eb="94">
      <t>サイガイ</t>
    </rPh>
    <rPh sb="94" eb="96">
      <t>フッキュウ</t>
    </rPh>
    <rPh sb="97" eb="99">
      <t>ブンカ</t>
    </rPh>
    <rPh sb="99" eb="101">
      <t>カイカン</t>
    </rPh>
    <rPh sb="101" eb="103">
      <t>セイビ</t>
    </rPh>
    <rPh sb="103" eb="105">
      <t>ジギョウ</t>
    </rPh>
    <rPh sb="105" eb="106">
      <t>トウ</t>
    </rPh>
    <rPh sb="109" eb="111">
      <t>ガンキン</t>
    </rPh>
    <rPh sb="111" eb="113">
      <t>ショウカン</t>
    </rPh>
    <rPh sb="114" eb="116">
      <t>コンゴ</t>
    </rPh>
    <rPh sb="116" eb="118">
      <t>ミコ</t>
    </rPh>
    <rPh sb="155" eb="157">
      <t>ヒツヨウ</t>
    </rPh>
    <rPh sb="162" eb="164">
      <t>ジッシツ</t>
    </rPh>
    <rPh sb="164" eb="167">
      <t>コウサイヒ</t>
    </rPh>
    <rPh sb="167" eb="169">
      <t>ヒリツ</t>
    </rPh>
    <rPh sb="174" eb="176">
      <t>ネンネン</t>
    </rPh>
    <rPh sb="176" eb="178">
      <t>ゲンショウ</t>
    </rPh>
    <rPh sb="178" eb="180">
      <t>ケイコウ</t>
    </rPh>
    <rPh sb="287" eb="289">
      <t>ルイジ</t>
    </rPh>
    <rPh sb="289" eb="291">
      <t>ダンタイ</t>
    </rPh>
    <rPh sb="291" eb="293">
      <t>ヘイキン</t>
    </rPh>
    <rPh sb="294" eb="296">
      <t>ヒカク</t>
    </rPh>
    <rPh sb="299" eb="300">
      <t>タカ</t>
    </rPh>
    <rPh sb="301" eb="303">
      <t>ジョウタイ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</si>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</sst>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48405</c:v>
                </c:pt>
                <c:pt idx="1">
                  <c:v>23823</c:v>
                </c:pt>
                <c:pt idx="2">
                  <c:v>116208</c:v>
                </c:pt>
                <c:pt idx="3">
                  <c:v>131467</c:v>
                </c:pt>
                <c:pt idx="4">
                  <c:v>42605</c:v>
                </c:pt>
              </c:numCache>
            </c:numRef>
          </c:val>
          <c:smooth val="0"/>
        </c:ser>
        <c:dLbls>
          <c:showLegendKey val="0"/>
          <c:showVal val="0"/>
          <c:showCatName val="0"/>
          <c:showSerName val="0"/>
          <c:showPercent val="0"/>
          <c:showBubbleSize val="0"/>
        </c:dLbls>
        <c:marker val="1"/>
        <c:smooth val="0"/>
        <c:axId val="260672928"/>
        <c:axId val="125810512"/>
      </c:lineChart>
      <c:catAx>
        <c:axId val="260672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810512"/>
        <c:crosses val="autoZero"/>
        <c:auto val="1"/>
        <c:lblAlgn val="ctr"/>
        <c:lblOffset val="100"/>
        <c:tickLblSkip val="1"/>
        <c:tickMarkSkip val="1"/>
        <c:noMultiLvlLbl val="0"/>
      </c:catAx>
      <c:valAx>
        <c:axId val="12581051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672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8.36</c:v>
                </c:pt>
                <c:pt idx="1">
                  <c:v>7.89</c:v>
                </c:pt>
                <c:pt idx="2">
                  <c:v>6.88</c:v>
                </c:pt>
                <c:pt idx="3">
                  <c:v>11.41</c:v>
                </c:pt>
                <c:pt idx="4">
                  <c:v>13.03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8.36</c:v>
                </c:pt>
                <c:pt idx="1">
                  <c:v>11.74</c:v>
                </c:pt>
                <c:pt idx="2">
                  <c:v>9.1300000000000008</c:v>
                </c:pt>
                <c:pt idx="3">
                  <c:v>4.55</c:v>
                </c:pt>
                <c:pt idx="4">
                  <c:v>8.82</c:v>
                </c:pt>
              </c:numCache>
            </c:numRef>
          </c:val>
        </c:ser>
        <c:dLbls>
          <c:showLegendKey val="0"/>
          <c:showVal val="0"/>
          <c:showCatName val="0"/>
          <c:showSerName val="0"/>
          <c:showPercent val="0"/>
          <c:showBubbleSize val="0"/>
        </c:dLbls>
        <c:gapWidth val="250"/>
        <c:overlap val="100"/>
        <c:axId val="264159912"/>
        <c:axId val="266718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6.92</c:v>
                </c:pt>
                <c:pt idx="1">
                  <c:v>5.0999999999999996</c:v>
                </c:pt>
                <c:pt idx="2">
                  <c:v>-3.16</c:v>
                </c:pt>
                <c:pt idx="3">
                  <c:v>-0.31</c:v>
                </c:pt>
                <c:pt idx="4">
                  <c:v>5.98</c:v>
                </c:pt>
              </c:numCache>
            </c:numRef>
          </c:val>
          <c:smooth val="0"/>
        </c:ser>
        <c:dLbls>
          <c:showLegendKey val="0"/>
          <c:showVal val="0"/>
          <c:showCatName val="0"/>
          <c:showSerName val="0"/>
          <c:showPercent val="0"/>
          <c:showBubbleSize val="0"/>
        </c:dLbls>
        <c:marker val="1"/>
        <c:smooth val="0"/>
        <c:axId val="264159912"/>
        <c:axId val="266718448"/>
      </c:lineChart>
      <c:catAx>
        <c:axId val="26415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6718448"/>
        <c:crosses val="autoZero"/>
        <c:auto val="1"/>
        <c:lblAlgn val="ctr"/>
        <c:lblOffset val="100"/>
        <c:tickLblSkip val="1"/>
        <c:tickMarkSkip val="1"/>
        <c:noMultiLvlLbl val="0"/>
      </c:catAx>
      <c:valAx>
        <c:axId val="26671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15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小滝簡易水道事業特別会計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0.06</c:v>
                </c:pt>
                <c:pt idx="2">
                  <c:v>#N/A</c:v>
                </c:pt>
                <c:pt idx="3">
                  <c:v>7.0000000000000007E-2</c:v>
                </c:pt>
                <c:pt idx="4">
                  <c:v>#N/A</c:v>
                </c:pt>
                <c:pt idx="5">
                  <c:v>0.04</c:v>
                </c:pt>
                <c:pt idx="6">
                  <c:v>#N/A</c:v>
                </c:pt>
                <c:pt idx="7">
                  <c:v>0.08</c:v>
                </c:pt>
                <c:pt idx="8">
                  <c:v>#N/A</c:v>
                </c:pt>
                <c:pt idx="9">
                  <c:v>0.05</c:v>
                </c:pt>
              </c:numCache>
            </c:numRef>
          </c:val>
        </c:ser>
        <c:ser>
          <c:idx val="4"/>
          <c:order val="4"/>
          <c:tx>
            <c:strRef>
              <c:f>データシート!$A$31</c:f>
              <c:strCache>
                <c:ptCount val="1"/>
                <c:pt idx="0">
                  <c:v>育英事業特別会計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0.03</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c:v>
                </c:pt>
                <c:pt idx="2">
                  <c:v>#N/A</c:v>
                </c:pt>
                <c:pt idx="3">
                  <c:v>0.14000000000000001</c:v>
                </c:pt>
                <c:pt idx="4">
                  <c:v>#N/A</c:v>
                </c:pt>
                <c:pt idx="5">
                  <c:v>0.46</c:v>
                </c:pt>
                <c:pt idx="6">
                  <c:v>#N/A</c:v>
                </c:pt>
                <c:pt idx="7">
                  <c:v>0.69</c:v>
                </c:pt>
                <c:pt idx="8">
                  <c:v>#N/A</c:v>
                </c:pt>
                <c:pt idx="9">
                  <c:v>0.67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2.04</c:v>
                </c:pt>
                <c:pt idx="2">
                  <c:v>#N/A</c:v>
                </c:pt>
                <c:pt idx="3">
                  <c:v>2.41</c:v>
                </c:pt>
                <c:pt idx="4">
                  <c:v>#N/A</c:v>
                </c:pt>
                <c:pt idx="5">
                  <c:v>2.13</c:v>
                </c:pt>
                <c:pt idx="6">
                  <c:v>#N/A</c:v>
                </c:pt>
                <c:pt idx="7">
                  <c:v>1.56</c:v>
                </c:pt>
                <c:pt idx="8">
                  <c:v>#N/A</c:v>
                </c:pt>
                <c:pt idx="9">
                  <c:v>1.7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1.76</c:v>
                </c:pt>
                <c:pt idx="2">
                  <c:v>#N/A</c:v>
                </c:pt>
                <c:pt idx="3">
                  <c:v>1.85</c:v>
                </c:pt>
                <c:pt idx="4">
                  <c:v>#N/A</c:v>
                </c:pt>
                <c:pt idx="5">
                  <c:v>2.09</c:v>
                </c:pt>
                <c:pt idx="6">
                  <c:v>#N/A</c:v>
                </c:pt>
                <c:pt idx="7">
                  <c:v>2.3199999999999998</c:v>
                </c:pt>
                <c:pt idx="8">
                  <c:v>#N/A</c:v>
                </c:pt>
                <c:pt idx="9">
                  <c:v>2.27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6.51</c:v>
                </c:pt>
                <c:pt idx="2">
                  <c:v>#N/A</c:v>
                </c:pt>
                <c:pt idx="3">
                  <c:v>7.03</c:v>
                </c:pt>
                <c:pt idx="4">
                  <c:v>#N/A</c:v>
                </c:pt>
                <c:pt idx="5">
                  <c:v>7.94</c:v>
                </c:pt>
                <c:pt idx="6">
                  <c:v>#N/A</c:v>
                </c:pt>
                <c:pt idx="7">
                  <c:v>8.76</c:v>
                </c:pt>
                <c:pt idx="8">
                  <c:v>#N/A</c:v>
                </c:pt>
                <c:pt idx="9">
                  <c:v>8.7799999999999994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8.33</c:v>
                </c:pt>
                <c:pt idx="2">
                  <c:v>#N/A</c:v>
                </c:pt>
                <c:pt idx="3">
                  <c:v>7.88</c:v>
                </c:pt>
                <c:pt idx="4">
                  <c:v>#N/A</c:v>
                </c:pt>
                <c:pt idx="5">
                  <c:v>6.86</c:v>
                </c:pt>
                <c:pt idx="6">
                  <c:v>#N/A</c:v>
                </c:pt>
                <c:pt idx="7">
                  <c:v>11.37</c:v>
                </c:pt>
                <c:pt idx="8">
                  <c:v>#N/A</c:v>
                </c:pt>
                <c:pt idx="9">
                  <c:v>12.96</c:v>
                </c:pt>
              </c:numCache>
            </c:numRef>
          </c:val>
        </c:ser>
        <c:dLbls>
          <c:showLegendKey val="0"/>
          <c:showVal val="0"/>
          <c:showCatName val="0"/>
          <c:showSerName val="0"/>
          <c:showPercent val="0"/>
          <c:showBubbleSize val="0"/>
        </c:dLbls>
        <c:gapWidth val="150"/>
        <c:overlap val="100"/>
        <c:axId val="268438424"/>
        <c:axId val="261766600"/>
      </c:barChart>
      <c:catAx>
        <c:axId val="26843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766600"/>
        <c:crosses val="autoZero"/>
        <c:auto val="1"/>
        <c:lblAlgn val="ctr"/>
        <c:lblOffset val="100"/>
        <c:tickLblSkip val="1"/>
        <c:tickMarkSkip val="1"/>
        <c:noMultiLvlLbl val="0"/>
      </c:catAx>
      <c:valAx>
        <c:axId val="261766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8438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1478</c:v>
                </c:pt>
                <c:pt idx="5">
                  <c:v>1404</c:v>
                </c:pt>
                <c:pt idx="8">
                  <c:v>1469</c:v>
                </c:pt>
                <c:pt idx="11">
                  <c:v>1496</c:v>
                </c:pt>
                <c:pt idx="14">
                  <c:v>1423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c:v>
                </c:pt>
                <c:pt idx="3">
                  <c:v>24</c:v>
                </c:pt>
                <c:pt idx="6">
                  <c:v>22</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218</c:v>
                </c:pt>
                <c:pt idx="3">
                  <c:v>206</c:v>
                </c:pt>
                <c:pt idx="6">
                  <c:v>169</c:v>
                </c:pt>
                <c:pt idx="9">
                  <c:v>158</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640</c:v>
                </c:pt>
                <c:pt idx="3">
                  <c:v>619</c:v>
                </c:pt>
                <c:pt idx="6">
                  <c:v>608</c:v>
                </c:pt>
                <c:pt idx="9">
                  <c:v>590</c:v>
                </c:pt>
                <c:pt idx="12">
                  <c:v>605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1755</c:v>
                </c:pt>
                <c:pt idx="3">
                  <c:v>1567</c:v>
                </c:pt>
                <c:pt idx="6">
                  <c:v>1546</c:v>
                </c:pt>
                <c:pt idx="9">
                  <c:v>1612</c:v>
                </c:pt>
                <c:pt idx="12">
                  <c:v>1514</c:v>
                </c:pt>
              </c:numCache>
            </c:numRef>
          </c:val>
        </c:ser>
        <c:dLbls>
          <c:showLegendKey val="0"/>
          <c:showVal val="0"/>
          <c:showCatName val="0"/>
          <c:showSerName val="0"/>
          <c:showPercent val="0"/>
          <c:showBubbleSize val="0"/>
        </c:dLbls>
        <c:gapWidth val="100"/>
        <c:overlap val="100"/>
        <c:axId val="267711824"/>
        <c:axId val="246759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1164</c:v>
                </c:pt>
                <c:pt idx="2">
                  <c:v>#N/A</c:v>
                </c:pt>
                <c:pt idx="3">
                  <c:v>#N/A</c:v>
                </c:pt>
                <c:pt idx="4">
                  <c:v>1012</c:v>
                </c:pt>
                <c:pt idx="5">
                  <c:v>#N/A</c:v>
                </c:pt>
                <c:pt idx="6">
                  <c:v>#N/A</c:v>
                </c:pt>
                <c:pt idx="7">
                  <c:v>876</c:v>
                </c:pt>
                <c:pt idx="8">
                  <c:v>#N/A</c:v>
                </c:pt>
                <c:pt idx="9">
                  <c:v>#N/A</c:v>
                </c:pt>
                <c:pt idx="10">
                  <c:v>875</c:v>
                </c:pt>
                <c:pt idx="11">
                  <c:v>#N/A</c:v>
                </c:pt>
                <c:pt idx="12">
                  <c:v>#N/A</c:v>
                </c:pt>
                <c:pt idx="13">
                  <c:v>882</c:v>
                </c:pt>
                <c:pt idx="14">
                  <c:v>#N/A</c:v>
                </c:pt>
              </c:numCache>
            </c:numRef>
          </c:val>
          <c:smooth val="0"/>
        </c:ser>
        <c:dLbls>
          <c:showLegendKey val="0"/>
          <c:showVal val="0"/>
          <c:showCatName val="0"/>
          <c:showSerName val="0"/>
          <c:showPercent val="0"/>
          <c:showBubbleSize val="0"/>
        </c:dLbls>
        <c:marker val="1"/>
        <c:smooth val="0"/>
        <c:axId val="267711824"/>
        <c:axId val="246759704"/>
      </c:lineChart>
      <c:catAx>
        <c:axId val="26771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759704"/>
        <c:crosses val="autoZero"/>
        <c:auto val="1"/>
        <c:lblAlgn val="ctr"/>
        <c:lblOffset val="100"/>
        <c:tickLblSkip val="1"/>
        <c:tickMarkSkip val="1"/>
        <c:noMultiLvlLbl val="0"/>
      </c:catAx>
      <c:valAx>
        <c:axId val="246759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71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14679</c:v>
                </c:pt>
                <c:pt idx="5">
                  <c:v>14813</c:v>
                </c:pt>
                <c:pt idx="8">
                  <c:v>14461</c:v>
                </c:pt>
                <c:pt idx="11">
                  <c:v>13884</c:v>
                </c:pt>
                <c:pt idx="14">
                  <c:v>13685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2585</c:v>
                </c:pt>
                <c:pt idx="5">
                  <c:v>2403</c:v>
                </c:pt>
                <c:pt idx="8">
                  <c:v>2293</c:v>
                </c:pt>
                <c:pt idx="11">
                  <c:v>2170</c:v>
                </c:pt>
                <c:pt idx="14">
                  <c:v>2067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1573</c:v>
                </c:pt>
                <c:pt idx="5">
                  <c:v>2121</c:v>
                </c:pt>
                <c:pt idx="8">
                  <c:v>1953</c:v>
                </c:pt>
                <c:pt idx="11">
                  <c:v>1159</c:v>
                </c:pt>
                <c:pt idx="14">
                  <c:v>1660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281</c:v>
                </c:pt>
                <c:pt idx="12">
                  <c:v>275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2688</c:v>
                </c:pt>
                <c:pt idx="3">
                  <c:v>2618</c:v>
                </c:pt>
                <c:pt idx="6">
                  <c:v>2499</c:v>
                </c:pt>
                <c:pt idx="9">
                  <c:v>2347</c:v>
                </c:pt>
                <c:pt idx="12">
                  <c:v>2284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1333</c:v>
                </c:pt>
                <c:pt idx="3">
                  <c:v>1364</c:v>
                </c:pt>
                <c:pt idx="6">
                  <c:v>1441</c:v>
                </c:pt>
                <c:pt idx="9">
                  <c:v>1332</c:v>
                </c:pt>
                <c:pt idx="12">
                  <c:v>1252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8791</c:v>
                </c:pt>
                <c:pt idx="3">
                  <c:v>8578</c:v>
                </c:pt>
                <c:pt idx="6">
                  <c:v>8364</c:v>
                </c:pt>
                <c:pt idx="9">
                  <c:v>8025</c:v>
                </c:pt>
                <c:pt idx="12">
                  <c:v>7547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148</c:v>
                </c:pt>
                <c:pt idx="3">
                  <c:v>127</c:v>
                </c:pt>
                <c:pt idx="6">
                  <c:v>109</c:v>
                </c:pt>
                <c:pt idx="9">
                  <c:v>100</c:v>
                </c:pt>
                <c:pt idx="12">
                  <c:v>92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16870</c:v>
                </c:pt>
                <c:pt idx="3">
                  <c:v>16179</c:v>
                </c:pt>
                <c:pt idx="6">
                  <c:v>16526</c:v>
                </c:pt>
                <c:pt idx="9">
                  <c:v>16425</c:v>
                </c:pt>
                <c:pt idx="12">
                  <c:v>16514</c:v>
                </c:pt>
              </c:numCache>
            </c:numRef>
          </c:val>
        </c:ser>
        <c:dLbls>
          <c:showLegendKey val="0"/>
          <c:showVal val="0"/>
          <c:showCatName val="0"/>
          <c:showSerName val="0"/>
          <c:showPercent val="0"/>
          <c:showBubbleSize val="0"/>
        </c:dLbls>
        <c:gapWidth val="100"/>
        <c:overlap val="100"/>
        <c:axId val="269360688"/>
        <c:axId val="269316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10992</c:v>
                </c:pt>
                <c:pt idx="2">
                  <c:v>#N/A</c:v>
                </c:pt>
                <c:pt idx="3">
                  <c:v>#N/A</c:v>
                </c:pt>
                <c:pt idx="4">
                  <c:v>9529</c:v>
                </c:pt>
                <c:pt idx="5">
                  <c:v>#N/A</c:v>
                </c:pt>
                <c:pt idx="6">
                  <c:v>#N/A</c:v>
                </c:pt>
                <c:pt idx="7">
                  <c:v>10232</c:v>
                </c:pt>
                <c:pt idx="8">
                  <c:v>#N/A</c:v>
                </c:pt>
                <c:pt idx="9">
                  <c:v>#N/A</c:v>
                </c:pt>
                <c:pt idx="10">
                  <c:v>11297</c:v>
                </c:pt>
                <c:pt idx="11">
                  <c:v>#N/A</c:v>
                </c:pt>
                <c:pt idx="12">
                  <c:v>#N/A</c:v>
                </c:pt>
                <c:pt idx="13">
                  <c:v>10552</c:v>
                </c:pt>
                <c:pt idx="14">
                  <c:v>#N/A</c:v>
                </c:pt>
              </c:numCache>
            </c:numRef>
          </c:val>
          <c:smooth val="0"/>
        </c:ser>
        <c:dLbls>
          <c:showLegendKey val="0"/>
          <c:showVal val="0"/>
          <c:showCatName val="0"/>
          <c:showSerName val="0"/>
          <c:showPercent val="0"/>
          <c:showBubbleSize val="0"/>
        </c:dLbls>
        <c:marker val="1"/>
        <c:smooth val="0"/>
        <c:axId val="269360688"/>
        <c:axId val="269316832"/>
      </c:lineChart>
      <c:catAx>
        <c:axId val="26936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9316832"/>
        <c:crosses val="autoZero"/>
        <c:auto val="1"/>
        <c:lblAlgn val="ctr"/>
        <c:lblOffset val="100"/>
        <c:tickLblSkip val="1"/>
        <c:tickMarkSkip val="1"/>
        <c:noMultiLvlLbl val="0"/>
      </c:catAx>
      <c:valAx>
        <c:axId val="269316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36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{4C45F6EF-ACF8-4C98-972E-ACA893DEA381}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{A57DCC82-2D5E-497E-9B08-904D82DA775F}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{3F06B3B5-E8E1-4775-8A9E-6E82E34A710C}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{644CD671-0E29-44BC-9FAE-C5BE9AB40338}</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{79AA740C-9FDE-42CE-B0CF-5CA128149D46}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37.799999999999997</c:v>
                </c:pt>
              </c:numCache>
            </c:numRef>
          </c:xVal>
          <c:yVal>
            <c:numRef>
              <c:f>公会計指標分析・財政指標組合せ分析表!$K$51:$O$51</c:f>
              <c:numCache>
                <c:formatCode>#,##0.0;"▲ "#,##0.0</c:formatCode>
                <c:ptCount val="5"/>
                <c:pt idx="4">
                  <c:v>150</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{D0D1E35A-46A2-41EA-B4DC-A61799EA4085}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{4833E651-AC78-438B-98F0-718452855931}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{F0D56300-9CA8-4514-AEBC-5358BE32573E}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{FD4A02D3-229B-4360-AB63-937AC3F31E73}</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{B3B441FF-0C4B-4038-ADB7-F17E29B12C24}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49</c:v>
                </c:pt>
              </c:numCache>
            </c:numRef>
          </c:xVal>
          <c:yVal>
            <c:numRef>
              <c:f>公会計指標分析・財政指標組合せ分析表!$K$55:$O$55</c:f>
              <c:numCache>
                <c:formatCode>#,##0.0;"▲ "#,##0.0</c:formatCode>
                <c:ptCount val="5"/>
                <c:pt idx="4">
                  <c:v>58.5</c:v>
                </c:pt>
              </c:numCache>
            </c:numRef>
          </c:yVal>
          <c:smooth val="0"/>
        </c:ser>
        <c:dLbls>
          <c:showLegendKey val="0"/>
          <c:showVal val="0"/>
          <c:showCatName val="0"/>
          <c:showSerName val="0"/>
          <c:showPercent val="0"/>
          <c:showBubbleSize val="0"/>
        </c:dLbls>
        <c:axId val="268870256"/>
        <c:axId val="268881288"/>
      </c:scatterChart>
      <c:valAx>
        <c:axId val="268870256"/>
        <c:scaling>
          <c:orientation val="minMax"/>
          <c:max val="50"/>
          <c:min val="3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8881288"/>
        <c:crosses val="autoZero"/>
        <c:crossBetween val="midCat"/>
      </c:valAx>
      <c:valAx>
        <c:axId val="268881288"/>
        <c:scaling>
          <c:orientation val="minMax"/>
          <c:max val="166"/>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8870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{6F348D74-B3D9-422C-B2D5-C94F087A52F1}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{6CDA369C-BBB8-4611-9D74-A4A48B63E1C5}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{B12CFB26-B5B5-4B83-8300-7C141E9B4DB7}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{DA1DCD92-99F8-441A-8DF8-6BC27C59E94E}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{3C48E52C-3BD8-4DCD-AF5E-5E8E04B20649}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c:v>
                </c:pt>
                <c:pt idx="1">
                  <c:v>16.899999999999999</c:v>
                </c:pt>
                <c:pt idx="2">
                  <c:v>14.4</c:v>
                </c:pt>
                <c:pt idx="3">
                  <c:v>13.2</c:v>
                </c:pt>
                <c:pt idx="4">
                  <c:v>12.5</c:v>
                </c:pt>
              </c:numCache>
            </c:numRef>
          </c:xVal>
          <c:yVal>
            <c:numRef>
              <c:f>公会計指標分析・財政指標組合せ分析表!$K$73:$O$73</c:f>
              <c:numCache>
                <c:formatCode>#,##0.0;"▲ "#,##0.0</c:formatCode>
                <c:ptCount val="5"/>
                <c:pt idx="0">
                  <c:v>154.30000000000001</c:v>
                </c:pt>
                <c:pt idx="1">
                  <c:v>137.1</c:v>
                </c:pt>
                <c:pt idx="2">
                  <c:v>144.6</c:v>
                </c:pt>
                <c:pt idx="3">
                  <c:v>163.5</c:v>
                </c:pt>
                <c:pt idx="4">
                  <c:v>150</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{0002ADD7-F7E4-4FFB-9C70-0ED462EF4E2F}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{F36A3ED8-DDBB-45CE-98AA-C6BC5EDE5BD6}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{048A4FDC-05D6-4F9D-BF1F-9B9817A16DF4}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{615A1D3B-1EFB-4B5E-B444-43A1091A8F95}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{495B81D4-4C46-46BB-B1B2-2992A150E748}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245241688"/>
        <c:axId val="245241296"/>
      </c:scatterChart>
      <c:valAx>
        <c:axId val="245241688"/>
        <c:scaling>
          <c:orientation val="minMax"/>
          <c:max val="19.700000000000003"/>
          <c:min val="10.1999999999999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241296"/>
        <c:crosses val="autoZero"/>
        <c:crossBetween val="midCat"/>
      </c:valAx>
      <c:valAx>
        <c:axId val="245241296"/>
        <c:scaling>
          <c:orientation val="minMax"/>
          <c:max val="19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24168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mn-lt"/>
              <a:ea typeface="+mn-ea"/>
              <a:cs typeface="+mn-cs"/>
            </a:rPr>
            <a:t>　元利償還金は公共事業等債・一般単独事業債・財源対策債・臨時財政特例債・減収補填債・厚生福祉施設整備事業債の減により大幅に減少した。また、災害復旧費等に係る基準財政需要額が減少したことで算入公債費も減少し、結果的に実質公債費比率の分子は微増となっ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平成</a:t>
          </a:r>
          <a:r>
            <a:rPr kumimoji="1" lang="en-US" altLang="ja-JP" sz="1200" b="0" i="0" baseline="0">
              <a:solidFill>
                <a:schemeClr val="dk1"/>
              </a:solidFill>
              <a:effectLst/>
              <a:latin typeface="+mn-lt"/>
              <a:ea typeface="+mn-ea"/>
              <a:cs typeface="+mn-cs"/>
            </a:rPr>
            <a:t>21</a:t>
          </a:r>
          <a:r>
            <a:rPr kumimoji="1" lang="ja-JP" altLang="ja-JP" sz="1200" b="0" i="0" baseline="0">
              <a:solidFill>
                <a:schemeClr val="dk1"/>
              </a:solidFill>
              <a:effectLst/>
              <a:latin typeface="+mn-lt"/>
              <a:ea typeface="+mn-ea"/>
              <a:cs typeface="+mn-cs"/>
            </a:rPr>
            <a:t>年度から始まった中学校再編及び学校耐震化事業等の大規模公共事業の償還が平成</a:t>
          </a:r>
          <a:r>
            <a:rPr kumimoji="1" lang="en-US" altLang="ja-JP" sz="1200" b="0" i="0" baseline="0">
              <a:solidFill>
                <a:schemeClr val="dk1"/>
              </a:solidFill>
              <a:effectLst/>
              <a:latin typeface="+mn-lt"/>
              <a:ea typeface="+mn-ea"/>
              <a:cs typeface="+mn-cs"/>
            </a:rPr>
            <a:t>25</a:t>
          </a:r>
          <a:r>
            <a:rPr kumimoji="1" lang="ja-JP" altLang="ja-JP" sz="1200" b="0" i="0" baseline="0">
              <a:solidFill>
                <a:schemeClr val="dk1"/>
              </a:solidFill>
              <a:effectLst/>
              <a:latin typeface="+mn-lt"/>
              <a:ea typeface="+mn-ea"/>
              <a:cs typeface="+mn-cs"/>
            </a:rPr>
            <a:t>年度から始まったことと合わせ、新文化会館整備事業、災害復旧事業等の償還が始まると、当該数値が増加に転じることが見込まれる。今後予想される上昇に対応するため、減債基金への積立を実施し、計画的な繰上償還を行うなど、元利償還金の抑制に努めていく。</a:t>
          </a:r>
          <a:endParaRPr lang="ja-JP" altLang="ja-JP" sz="16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200" b="0" i="0" baseline="0">
              <a:solidFill>
                <a:schemeClr val="dk1"/>
              </a:solidFill>
              <a:effectLst/>
              <a:latin typeface="+mn-lt"/>
              <a:ea typeface="+mn-ea"/>
              <a:cs typeface="+mn-cs"/>
            </a:rPr>
            <a:t>下水道事業に係る公営企業債等繰入見込額の減、置賜広域病院組合への組合負担等見込額の減、職員定数の減による退職手当負担見込額の減、土地開発公社将来負担額の減による設立法人等の負債額等負担見込額の減、これらにより将来負担額は前年度より減少し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充当可能財源等については、新文化会館建設と災害復旧事業により取り崩していた財政調整基金の積立、減災基金への積立、ふるさと納税の大幅増による地域振興基金への積立により大きく増加した。</a:t>
          </a:r>
          <a:endParaRPr lang="ja-JP" altLang="ja-JP" sz="1600">
            <a:effectLst/>
          </a:endParaRPr>
        </a:p>
        <a:p>
          <a:pPr eaLnBrk="1" fontAlgn="auto" latinLnBrk="0" hangingPunct="1"/>
          <a:r>
            <a:rPr kumimoji="1" lang="ja-JP" altLang="ja-JP" sz="1200" b="0" i="0" baseline="0">
              <a:solidFill>
                <a:schemeClr val="dk1"/>
              </a:solidFill>
              <a:effectLst/>
              <a:latin typeface="+mn-lt"/>
              <a:ea typeface="+mn-ea"/>
              <a:cs typeface="+mn-cs"/>
            </a:rPr>
            <a:t>　将来負担額が減り、充当可能財源等が増えたことから、将来負担比率の分子は昨年度と比較して減少してはいるが、今後、償還が始まる新文化会館事業や災害復旧事業により増加が見込まれるため、計画的に繰上償還を実施し地方債現在高の抑制に努める。</a:t>
          </a:r>
          <a:endParaRPr lang="ja-JP" altLang="ja-JP" sz="16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山形県南陽市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32,509
32,329
160.52
15,026,149
13,902,799
1,077,070
8,267,785
16,514,373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150.0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[ 37.8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有形固定資産減価償却率は、類似団体平均より</a:t>
          </a:r>
          <a:r>
            <a:rPr kumimoji="1" lang="en-US" altLang="ja-JP" sz="1100">
              <a:latin typeface="ＭＳ Ｐゴシック"/>
            </a:rPr>
            <a:t>11.2</a:t>
          </a:r>
          <a:r>
            <a:rPr kumimoji="1" lang="ja-JP" altLang="en-US" sz="1100">
              <a:latin typeface="ＭＳ Ｐゴシック"/>
            </a:rPr>
            <a:t>％低くなっている。しかし人口減少のなか、公共施設の約４割が築</a:t>
          </a:r>
          <a:r>
            <a:rPr kumimoji="1" lang="en-US" altLang="ja-JP" sz="1100">
              <a:latin typeface="ＭＳ Ｐゴシック"/>
            </a:rPr>
            <a:t>30</a:t>
          </a:r>
          <a:r>
            <a:rPr kumimoji="1" lang="ja-JP" altLang="en-US" sz="1100">
              <a:latin typeface="ＭＳ Ｐゴシック"/>
            </a:rPr>
            <a:t>年を経過するなど老朽化が進んでいる状況にあるため、平成</a:t>
          </a:r>
          <a:r>
            <a:rPr kumimoji="1" lang="en-US" altLang="ja-JP" sz="1100">
              <a:latin typeface="ＭＳ Ｐゴシック"/>
            </a:rPr>
            <a:t>28</a:t>
          </a:r>
          <a:r>
            <a:rPr kumimoji="1" lang="ja-JP" altLang="en-US" sz="1100">
              <a:latin typeface="ＭＳ Ｐゴシック"/>
            </a:rPr>
            <a:t>年度には公共施設等総合管理計画を策定する。工事実施時期を計画的に分散し、財政負担の平準化の必要性もあることから、今後、当該計画に基づき施設の適正な維持管理に努めていく。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22098</xdr:rowOff>
    </xdr:from>
    <xdr:to>
      <xdr:col>3</xdr:col>
      <xdr:colOff>1170940</xdr:colOff>
      <xdr:row>34</xdr:row>
      <xdr:rowOff>9398</xdr:rowOff>
    </xdr:to>
    <xdr:cxnSp macro="">
      <xdr:nvCxnSpPr>
        <xdr:cNvPr id="62" name="直線コネクタ 61"/>
        <xdr:cNvCxnSpPr/>
      </xdr:nvCxnSpPr>
      <xdr:spPr>
        <a:xfrm flipV="1">
          <a:off x="4760595" y="5432298"/>
          <a:ext cx="1270"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13225</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3</xdr:col>
      <xdr:colOff>1082675</xdr:colOff>
      <xdr:row>34</xdr:row>
      <xdr:rowOff>9398</xdr:rowOff>
    </xdr:from>
    <xdr:to>
      <xdr:col>3</xdr:col>
      <xdr:colOff>1260475</xdr:colOff>
      <xdr:row>34</xdr:row>
      <xdr:rowOff>9398</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140225</xdr:rowOff>
    </xdr:from>
    <xdr:ext cx="405111" cy="259045"/>
    <xdr:sp macro="" textlink="">
      <xdr:nvSpPr>
        <xdr:cNvPr id="65" name="有形固定資産減価償却率最大値テキスト"/>
        <xdr:cNvSpPr txBox="1"/>
      </xdr:nvSpPr>
      <xdr:spPr>
        <a:xfrm>
          <a:off x="4813300" y="5207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a:t>
          </a:r>
          <a:endParaRPr kumimoji="1" lang="ja-JP" altLang="en-US" sz="1000" b="1">
            <a:latin typeface="ＭＳ Ｐゴシック"/>
          </a:endParaRPr>
        </a:p>
      </xdr:txBody>
    </xdr:sp>
    <xdr:clientData/>
  </xdr:oneCellAnchor>
  <xdr:twoCellAnchor>
    <xdr:from>
      <xdr:col>3</xdr:col>
      <xdr:colOff>1082675</xdr:colOff>
      <xdr:row>27</xdr:row>
      <xdr:rowOff>22098</xdr:rowOff>
    </xdr:from>
    <xdr:to>
      <xdr:col>3</xdr:col>
      <xdr:colOff>1260475</xdr:colOff>
      <xdr:row>27</xdr:row>
      <xdr:rowOff>22098</xdr:rowOff>
    </xdr:to>
    <xdr:cxnSp macro="">
      <xdr:nvCxnSpPr>
        <xdr:cNvPr id="66" name="直線コネクタ 65"/>
        <xdr:cNvCxnSpPr/>
      </xdr:nvCxnSpPr>
      <xdr:spPr>
        <a:xfrm>
          <a:off x="4673600" y="543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67"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68" name="フローチャート : 判断 67"/>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25146</xdr:rowOff>
    </xdr:from>
    <xdr:to>
      <xdr:col>3</xdr:col>
      <xdr:colOff>1222375</xdr:colOff>
      <xdr:row>32</xdr:row>
      <xdr:rowOff>126746</xdr:rowOff>
    </xdr:to>
    <xdr:sp macro="" textlink="">
      <xdr:nvSpPr>
        <xdr:cNvPr id="74" name="円/楕円 73"/>
        <xdr:cNvSpPr/>
      </xdr:nvSpPr>
      <xdr:spPr>
        <a:xfrm>
          <a:off x="47117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3573</xdr:rowOff>
    </xdr:from>
    <xdr:ext cx="405111" cy="259045"/>
    <xdr:sp macro="" textlink="">
      <xdr:nvSpPr>
        <xdr:cNvPr id="75" name="有形固定資産減価償却率該当値テキスト"/>
        <xdr:cNvSpPr txBox="1"/>
      </xdr:nvSpPr>
      <xdr:spPr>
        <a:xfrm>
          <a:off x="4813300" y="627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山形県南陽市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32,509
32,329
160.52
15,026,149
13,902,799
1,077,070
8,267,785
16,514,373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42</xdr:row>
      <xdr:rowOff>41910</xdr:rowOff>
    </xdr:to>
    <xdr:cxnSp macro="">
      <xdr:nvCxnSpPr>
        <xdr:cNvPr id="57" name="直線コネクタ 56"/>
        <xdr:cNvCxnSpPr/>
      </xdr:nvCxnSpPr>
      <xdr:spPr>
        <a:xfrm flipV="1">
          <a:off x="4634865" y="5669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45737</xdr:rowOff>
    </xdr:from>
    <xdr:ext cx="405111" cy="259045"/>
    <xdr:sp macro="" textlink="">
      <xdr:nvSpPr>
        <xdr:cNvPr id="58" name="【道路】&#10;有形固定資産減価償却率最小値テキスト"/>
        <xdr:cNvSpPr txBox="1"/>
      </xdr:nvSpPr>
      <xdr:spPr>
        <a:xfrm>
          <a:off x="4724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422275</xdr:colOff>
      <xdr:row>42</xdr:row>
      <xdr:rowOff>41910</xdr:rowOff>
    </xdr:from>
    <xdr:to>
      <xdr:col>6</xdr:col>
      <xdr:colOff>600075</xdr:colOff>
      <xdr:row>42</xdr:row>
      <xdr:rowOff>41910</xdr:rowOff>
    </xdr:to>
    <xdr:cxnSp macro="">
      <xdr:nvCxnSpPr>
        <xdr:cNvPr id="59" name="直線コネクタ 58"/>
        <xdr:cNvCxnSpPr/>
      </xdr:nvCxnSpPr>
      <xdr:spPr>
        <a:xfrm>
          <a:off x="4546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36847</xdr:rowOff>
    </xdr:from>
    <xdr:ext cx="405111" cy="259045"/>
    <xdr:sp macro="" textlink="">
      <xdr:nvSpPr>
        <xdr:cNvPr id="62" name="【道路】&#10;有形固定資産減価償却率平均値テキスト"/>
        <xdr:cNvSpPr txBox="1"/>
      </xdr:nvSpPr>
      <xdr:spPr>
        <a:xfrm>
          <a:off x="4724400" y="603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13970</xdr:rowOff>
    </xdr:from>
    <xdr:to>
      <xdr:col>6</xdr:col>
      <xdr:colOff>561975</xdr:colOff>
      <xdr:row>36</xdr:row>
      <xdr:rowOff>115570</xdr:rowOff>
    </xdr:to>
    <xdr:sp macro="" textlink="">
      <xdr:nvSpPr>
        <xdr:cNvPr id="63" name="フローチャート : 判断 62"/>
        <xdr:cNvSpPr/>
      </xdr:nvSpPr>
      <xdr:spPr>
        <a:xfrm>
          <a:off x="45847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151130</xdr:rowOff>
    </xdr:from>
    <xdr:to>
      <xdr:col>6</xdr:col>
      <xdr:colOff>561975</xdr:colOff>
      <xdr:row>37</xdr:row>
      <xdr:rowOff>81280</xdr:rowOff>
    </xdr:to>
    <xdr:sp macro="" textlink="">
      <xdr:nvSpPr>
        <xdr:cNvPr id="69" name="円/楕円 68"/>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129557</xdr:rowOff>
    </xdr:from>
    <xdr:ext cx="405111" cy="259045"/>
    <xdr:sp macro="" textlink="">
      <xdr:nvSpPr>
        <xdr:cNvPr id="70" name="【道路】&#10;有形固定資産減価償却率該当値テキスト"/>
        <xdr:cNvSpPr txBox="1"/>
      </xdr:nvSpPr>
      <xdr:spPr>
        <a:xfrm>
          <a:off x="4724400"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3" name="テキスト ボックス 82"/>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5" name="テキスト ボックス 8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7" name="テキスト ボックス 8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9" name="テキスト ボックス 8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1" name="テキスト ボックス 9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3" name="テキスト ボックス 9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76788</xdr:rowOff>
    </xdr:from>
    <xdr:to>
      <xdr:col>15</xdr:col>
      <xdr:colOff>180340</xdr:colOff>
      <xdr:row>42</xdr:row>
      <xdr:rowOff>152422</xdr:rowOff>
    </xdr:to>
    <xdr:cxnSp macro="">
      <xdr:nvCxnSpPr>
        <xdr:cNvPr id="97" name="直線コネクタ 96"/>
        <xdr:cNvCxnSpPr/>
      </xdr:nvCxnSpPr>
      <xdr:spPr>
        <a:xfrm flipV="1">
          <a:off x="10476865" y="5734638"/>
          <a:ext cx="0" cy="1618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156249</xdr:rowOff>
    </xdr:from>
    <xdr:ext cx="469744" cy="259045"/>
    <xdr:sp macro="" textlink="">
      <xdr:nvSpPr>
        <xdr:cNvPr id="98" name="【道路】&#10;一人当たり延長最小値テキスト"/>
        <xdr:cNvSpPr txBox="1"/>
      </xdr:nvSpPr>
      <xdr:spPr>
        <a:xfrm>
          <a:off x="10566400" y="735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8.166</a:t>
          </a:r>
          <a:endParaRPr kumimoji="1" lang="ja-JP" altLang="en-US" sz="1000" b="1">
            <a:latin typeface="ＭＳ Ｐゴシック"/>
          </a:endParaRPr>
        </a:p>
      </xdr:txBody>
    </xdr:sp>
    <xdr:clientData/>
  </xdr:oneCellAnchor>
  <xdr:twoCellAnchor>
    <xdr:from>
      <xdr:col>15</xdr:col>
      <xdr:colOff>92075</xdr:colOff>
      <xdr:row>42</xdr:row>
      <xdr:rowOff>152422</xdr:rowOff>
    </xdr:from>
    <xdr:to>
      <xdr:col>15</xdr:col>
      <xdr:colOff>269875</xdr:colOff>
      <xdr:row>42</xdr:row>
      <xdr:rowOff>152422</xdr:rowOff>
    </xdr:to>
    <xdr:cxnSp macro="">
      <xdr:nvCxnSpPr>
        <xdr:cNvPr id="99" name="直線コネクタ 98"/>
        <xdr:cNvCxnSpPr/>
      </xdr:nvCxnSpPr>
      <xdr:spPr>
        <a:xfrm>
          <a:off x="10388600" y="735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23465</xdr:rowOff>
    </xdr:from>
    <xdr:ext cx="534377" cy="259045"/>
    <xdr:sp macro="" textlink="">
      <xdr:nvSpPr>
        <xdr:cNvPr id="100" name="【道路】&#10;一人当たり延長最大値テキスト"/>
        <xdr:cNvSpPr txBox="1"/>
      </xdr:nvSpPr>
      <xdr:spPr>
        <a:xfrm>
          <a:off x="10566400" y="550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57.732</a:t>
          </a:r>
          <a:endParaRPr kumimoji="1" lang="ja-JP" altLang="en-US" sz="1000" b="1">
            <a:latin typeface="ＭＳ Ｐゴシック"/>
          </a:endParaRPr>
        </a:p>
      </xdr:txBody>
    </xdr:sp>
    <xdr:clientData/>
  </xdr:oneCellAnchor>
  <xdr:twoCellAnchor>
    <xdr:from>
      <xdr:col>15</xdr:col>
      <xdr:colOff>92075</xdr:colOff>
      <xdr:row>33</xdr:row>
      <xdr:rowOff>76788</xdr:rowOff>
    </xdr:from>
    <xdr:to>
      <xdr:col>15</xdr:col>
      <xdr:colOff>269875</xdr:colOff>
      <xdr:row>33</xdr:row>
      <xdr:rowOff>76788</xdr:rowOff>
    </xdr:to>
    <xdr:cxnSp macro="">
      <xdr:nvCxnSpPr>
        <xdr:cNvPr id="101" name="直線コネクタ 100"/>
        <xdr:cNvCxnSpPr/>
      </xdr:nvCxnSpPr>
      <xdr:spPr>
        <a:xfrm>
          <a:off x="10388600" y="573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1088</xdr:rowOff>
    </xdr:from>
    <xdr:ext cx="534377" cy="259045"/>
    <xdr:sp macro="" textlink="">
      <xdr:nvSpPr>
        <xdr:cNvPr id="102" name="【道路】&#10;一人当たり延長平均値テキスト"/>
        <xdr:cNvSpPr txBox="1"/>
      </xdr:nvSpPr>
      <xdr:spPr>
        <a:xfrm>
          <a:off x="10566400" y="668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149661</xdr:rowOff>
    </xdr:from>
    <xdr:to>
      <xdr:col>15</xdr:col>
      <xdr:colOff>231775</xdr:colOff>
      <xdr:row>40</xdr:row>
      <xdr:rowOff>79811</xdr:rowOff>
    </xdr:to>
    <xdr:sp macro="" textlink="">
      <xdr:nvSpPr>
        <xdr:cNvPr id="103" name="フローチャート : 判断 102"/>
        <xdr:cNvSpPr/>
      </xdr:nvSpPr>
      <xdr:spPr>
        <a:xfrm>
          <a:off x="10426700" y="68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42</xdr:row>
      <xdr:rowOff>31768</xdr:rowOff>
    </xdr:from>
    <xdr:to>
      <xdr:col>15</xdr:col>
      <xdr:colOff>231775</xdr:colOff>
      <xdr:row>42</xdr:row>
      <xdr:rowOff>133368</xdr:rowOff>
    </xdr:to>
    <xdr:sp macro="" textlink="">
      <xdr:nvSpPr>
        <xdr:cNvPr id="109" name="円/楕円 108"/>
        <xdr:cNvSpPr/>
      </xdr:nvSpPr>
      <xdr:spPr>
        <a:xfrm>
          <a:off x="10426700" y="7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118145</xdr:rowOff>
    </xdr:from>
    <xdr:ext cx="534377" cy="259045"/>
    <xdr:sp macro="" textlink="">
      <xdr:nvSpPr>
        <xdr:cNvPr id="110" name="【道路】&#10;一人当たり延長該当値テキスト"/>
        <xdr:cNvSpPr txBox="1"/>
      </xdr:nvSpPr>
      <xdr:spPr>
        <a:xfrm>
          <a:off x="10566400" y="71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6"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132262</xdr:rowOff>
    </xdr:from>
    <xdr:to>
      <xdr:col>6</xdr:col>
      <xdr:colOff>510540</xdr:colOff>
      <xdr:row>63</xdr:row>
      <xdr:rowOff>128996</xdr:rowOff>
    </xdr:to>
    <xdr:cxnSp macro="">
      <xdr:nvCxnSpPr>
        <xdr:cNvPr id="137" name="直線コネクタ 136"/>
        <xdr:cNvCxnSpPr/>
      </xdr:nvCxnSpPr>
      <xdr:spPr>
        <a:xfrm flipV="1">
          <a:off x="4634865" y="9562012"/>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132823</xdr:rowOff>
    </xdr:from>
    <xdr:ext cx="405111" cy="259045"/>
    <xdr:sp macro="" textlink="">
      <xdr:nvSpPr>
        <xdr:cNvPr id="138" name="【橋りょう・トンネル】&#10;有形固定資産減価償却率最小値テキスト"/>
        <xdr:cNvSpPr txBox="1"/>
      </xdr:nvSpPr>
      <xdr:spPr>
        <a:xfrm>
          <a:off x="4724400" y="109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63</xdr:row>
      <xdr:rowOff>128996</xdr:rowOff>
    </xdr:from>
    <xdr:to>
      <xdr:col>6</xdr:col>
      <xdr:colOff>600075</xdr:colOff>
      <xdr:row>63</xdr:row>
      <xdr:rowOff>128996</xdr:rowOff>
    </xdr:to>
    <xdr:cxnSp macro="">
      <xdr:nvCxnSpPr>
        <xdr:cNvPr id="139" name="直線コネクタ 138"/>
        <xdr:cNvCxnSpPr/>
      </xdr:nvCxnSpPr>
      <xdr:spPr>
        <a:xfrm>
          <a:off x="4546600" y="1093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78939</xdr:rowOff>
    </xdr:from>
    <xdr:ext cx="405111" cy="259045"/>
    <xdr:sp macro="" textlink="">
      <xdr:nvSpPr>
        <xdr:cNvPr id="140" name="【橋りょう・トンネル】&#10;有形固定資産減価償却率最大値テキスト"/>
        <xdr:cNvSpPr txBox="1"/>
      </xdr:nvSpPr>
      <xdr:spPr>
        <a:xfrm>
          <a:off x="4724400" y="933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55</xdr:row>
      <xdr:rowOff>132262</xdr:rowOff>
    </xdr:from>
    <xdr:to>
      <xdr:col>6</xdr:col>
      <xdr:colOff>600075</xdr:colOff>
      <xdr:row>55</xdr:row>
      <xdr:rowOff>132262</xdr:rowOff>
    </xdr:to>
    <xdr:cxnSp macro="">
      <xdr:nvCxnSpPr>
        <xdr:cNvPr id="141" name="直線コネクタ 140"/>
        <xdr:cNvCxnSpPr/>
      </xdr:nvCxnSpPr>
      <xdr:spPr>
        <a:xfrm>
          <a:off x="4546600" y="956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51724</xdr:rowOff>
    </xdr:from>
    <xdr:ext cx="405111" cy="259045"/>
    <xdr:sp macro="" textlink="">
      <xdr:nvSpPr>
        <xdr:cNvPr id="142" name="【橋りょう・トンネル】&#10;有形固定資産減価償却率平均値テキスト"/>
        <xdr:cNvSpPr txBox="1"/>
      </xdr:nvSpPr>
      <xdr:spPr>
        <a:xfrm>
          <a:off x="47244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43" name="フローチャート : 判断 14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42273</xdr:rowOff>
    </xdr:from>
    <xdr:to>
      <xdr:col>6</xdr:col>
      <xdr:colOff>561975</xdr:colOff>
      <xdr:row>59</xdr:row>
      <xdr:rowOff>143873</xdr:rowOff>
    </xdr:to>
    <xdr:sp macro="" textlink="">
      <xdr:nvSpPr>
        <xdr:cNvPr id="149" name="円/楕円 148"/>
        <xdr:cNvSpPr/>
      </xdr:nvSpPr>
      <xdr:spPr>
        <a:xfrm>
          <a:off x="45847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65150</xdr:rowOff>
    </xdr:from>
    <xdr:ext cx="405111" cy="259045"/>
    <xdr:sp macro="" textlink="">
      <xdr:nvSpPr>
        <xdr:cNvPr id="150" name="【橋りょう・トンネル】&#10;有形固定資産減価償却率該当値テキスト"/>
        <xdr:cNvSpPr txBox="1"/>
      </xdr:nvSpPr>
      <xdr:spPr>
        <a:xfrm>
          <a:off x="4724400" y="1000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51" name="正方形/長方形 150"/>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299,481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8" name="正方形/長方形 157"/>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2" name="テキスト ボックス 16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4" name="テキスト ボックス 16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8" name="テキスト ボックス 16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0" name="テキスト ボックス 16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14158</xdr:rowOff>
    </xdr:from>
    <xdr:to>
      <xdr:col>15</xdr:col>
      <xdr:colOff>180340</xdr:colOff>
      <xdr:row>64</xdr:row>
      <xdr:rowOff>60440</xdr:rowOff>
    </xdr:to>
    <xdr:cxnSp macro="">
      <xdr:nvCxnSpPr>
        <xdr:cNvPr id="174" name="直線コネクタ 173"/>
        <xdr:cNvCxnSpPr/>
      </xdr:nvCxnSpPr>
      <xdr:spPr>
        <a:xfrm flipV="1">
          <a:off x="10476865" y="9615358"/>
          <a:ext cx="0" cy="141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64267</xdr:rowOff>
    </xdr:from>
    <xdr:ext cx="469744" cy="259045"/>
    <xdr:sp macro="" textlink="">
      <xdr:nvSpPr>
        <xdr:cNvPr id="175" name="【橋りょう・トンネル】&#10;一人当たり有形固定資産（償却資産）額最小値テキスト"/>
        <xdr:cNvSpPr txBox="1"/>
      </xdr:nvSpPr>
      <xdr:spPr>
        <a:xfrm>
          <a:off x="10566400" y="110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8,273</a:t>
          </a:r>
          <a:endParaRPr kumimoji="1" lang="ja-JP" altLang="en-US" sz="1000" b="1">
            <a:latin typeface="ＭＳ Ｐゴシック"/>
          </a:endParaRPr>
        </a:p>
      </xdr:txBody>
    </xdr:sp>
    <xdr:clientData/>
  </xdr:oneCellAnchor>
  <xdr:twoCellAnchor>
    <xdr:from>
      <xdr:col>15</xdr:col>
      <xdr:colOff>92075</xdr:colOff>
      <xdr:row>64</xdr:row>
      <xdr:rowOff>60440</xdr:rowOff>
    </xdr:from>
    <xdr:to>
      <xdr:col>15</xdr:col>
      <xdr:colOff>269875</xdr:colOff>
      <xdr:row>64</xdr:row>
      <xdr:rowOff>60440</xdr:rowOff>
    </xdr:to>
    <xdr:cxnSp macro="">
      <xdr:nvCxnSpPr>
        <xdr:cNvPr id="176" name="直線コネクタ 175"/>
        <xdr:cNvCxnSpPr/>
      </xdr:nvCxnSpPr>
      <xdr:spPr>
        <a:xfrm>
          <a:off x="10388600" y="1103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132285</xdr:rowOff>
    </xdr:from>
    <xdr:ext cx="599010" cy="259045"/>
    <xdr:sp macro="" textlink="">
      <xdr:nvSpPr>
        <xdr:cNvPr id="177" name="【橋りょう・トンネル】&#10;一人当たり有形固定資産（償却資産）額最大値テキスト"/>
        <xdr:cNvSpPr txBox="1"/>
      </xdr:nvSpPr>
      <xdr:spPr>
        <a:xfrm>
          <a:off x="10566400" y="939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752,568</a:t>
          </a:r>
          <a:endParaRPr kumimoji="1" lang="ja-JP" altLang="en-US" sz="1000" b="1">
            <a:latin typeface="ＭＳ Ｐゴシック"/>
          </a:endParaRPr>
        </a:p>
      </xdr:txBody>
    </xdr:sp>
    <xdr:clientData/>
  </xdr:oneCellAnchor>
  <xdr:twoCellAnchor>
    <xdr:from>
      <xdr:col>15</xdr:col>
      <xdr:colOff>92075</xdr:colOff>
      <xdr:row>56</xdr:row>
      <xdr:rowOff>14158</xdr:rowOff>
    </xdr:from>
    <xdr:to>
      <xdr:col>15</xdr:col>
      <xdr:colOff>269875</xdr:colOff>
      <xdr:row>56</xdr:row>
      <xdr:rowOff>14158</xdr:rowOff>
    </xdr:to>
    <xdr:cxnSp macro="">
      <xdr:nvCxnSpPr>
        <xdr:cNvPr id="178" name="直線コネクタ 177"/>
        <xdr:cNvCxnSpPr/>
      </xdr:nvCxnSpPr>
      <xdr:spPr>
        <a:xfrm>
          <a:off x="10388600" y="961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166351</xdr:rowOff>
    </xdr:from>
    <xdr:ext cx="599010" cy="259045"/>
    <xdr:sp macro="" textlink="">
      <xdr:nvSpPr>
        <xdr:cNvPr id="179" name="【橋りょう・トンネル】&#10;一人当たり有形固定資産（償却資産）額平均値テキスト"/>
        <xdr:cNvSpPr txBox="1"/>
      </xdr:nvSpPr>
      <xdr:spPr>
        <a:xfrm>
          <a:off x="10566400" y="10281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298,019</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143474</xdr:rowOff>
    </xdr:from>
    <xdr:to>
      <xdr:col>15</xdr:col>
      <xdr:colOff>231775</xdr:colOff>
      <xdr:row>61</xdr:row>
      <xdr:rowOff>73624</xdr:rowOff>
    </xdr:to>
    <xdr:sp macro="" textlink="">
      <xdr:nvSpPr>
        <xdr:cNvPr id="180" name="フローチャート : 判断 179"/>
        <xdr:cNvSpPr/>
      </xdr:nvSpPr>
      <xdr:spPr>
        <a:xfrm>
          <a:off x="10426700" y="1043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88545</xdr:rowOff>
    </xdr:from>
    <xdr:to>
      <xdr:col>15</xdr:col>
      <xdr:colOff>231775</xdr:colOff>
      <xdr:row>63</xdr:row>
      <xdr:rowOff>18695</xdr:rowOff>
    </xdr:to>
    <xdr:sp macro="" textlink="">
      <xdr:nvSpPr>
        <xdr:cNvPr id="186" name="円/楕円 185"/>
        <xdr:cNvSpPr/>
      </xdr:nvSpPr>
      <xdr:spPr>
        <a:xfrm>
          <a:off x="10426700" y="107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66972</xdr:rowOff>
    </xdr:from>
    <xdr:ext cx="599010" cy="259045"/>
    <xdr:sp macro="" textlink="">
      <xdr:nvSpPr>
        <xdr:cNvPr id="187" name="【橋りょう・トンネル】&#10;一人当たり有形固定資産（償却資産）額該当値テキスト"/>
        <xdr:cNvSpPr txBox="1"/>
      </xdr:nvSpPr>
      <xdr:spPr>
        <a:xfrm>
          <a:off x="10566400" y="1069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9"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24385</xdr:rowOff>
    </xdr:from>
    <xdr:to>
      <xdr:col>6</xdr:col>
      <xdr:colOff>510540</xdr:colOff>
      <xdr:row>86</xdr:row>
      <xdr:rowOff>33528</xdr:rowOff>
    </xdr:to>
    <xdr:cxnSp macro="">
      <xdr:nvCxnSpPr>
        <xdr:cNvPr id="210" name="直線コネクタ 209"/>
        <xdr:cNvCxnSpPr/>
      </xdr:nvCxnSpPr>
      <xdr:spPr>
        <a:xfrm flipV="1">
          <a:off x="4634865" y="13568935"/>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37355</xdr:rowOff>
    </xdr:from>
    <xdr:ext cx="405111" cy="259045"/>
    <xdr:sp macro="" textlink="">
      <xdr:nvSpPr>
        <xdr:cNvPr id="211" name="【公営住宅】&#10;有形固定資産減価償却率最小値テキスト"/>
        <xdr:cNvSpPr txBox="1"/>
      </xdr:nvSpPr>
      <xdr:spPr>
        <a:xfrm>
          <a:off x="47244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86</xdr:row>
      <xdr:rowOff>33528</xdr:rowOff>
    </xdr:from>
    <xdr:to>
      <xdr:col>6</xdr:col>
      <xdr:colOff>600075</xdr:colOff>
      <xdr:row>86</xdr:row>
      <xdr:rowOff>33528</xdr:rowOff>
    </xdr:to>
    <xdr:cxnSp macro="">
      <xdr:nvCxnSpPr>
        <xdr:cNvPr id="212" name="直線コネクタ 211"/>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142512</xdr:rowOff>
    </xdr:from>
    <xdr:ext cx="405111" cy="259045"/>
    <xdr:sp macro="" textlink="">
      <xdr:nvSpPr>
        <xdr:cNvPr id="213" name="【公営住宅】&#10;有形固定資産減価償却率最大値テキスト"/>
        <xdr:cNvSpPr txBox="1"/>
      </xdr:nvSpPr>
      <xdr:spPr>
        <a:xfrm>
          <a:off x="4724400" y="1334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79</xdr:row>
      <xdr:rowOff>24385</xdr:rowOff>
    </xdr:from>
    <xdr:to>
      <xdr:col>6</xdr:col>
      <xdr:colOff>600075</xdr:colOff>
      <xdr:row>79</xdr:row>
      <xdr:rowOff>24385</xdr:rowOff>
    </xdr:to>
    <xdr:cxnSp macro="">
      <xdr:nvCxnSpPr>
        <xdr:cNvPr id="214" name="直線コネクタ 213"/>
        <xdr:cNvCxnSpPr/>
      </xdr:nvCxnSpPr>
      <xdr:spPr>
        <a:xfrm>
          <a:off x="4546600" y="135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15"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16" name="フローチャート : 判断 215"/>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26163</xdr:rowOff>
    </xdr:from>
    <xdr:to>
      <xdr:col>6</xdr:col>
      <xdr:colOff>561975</xdr:colOff>
      <xdr:row>81</xdr:row>
      <xdr:rowOff>127763</xdr:rowOff>
    </xdr:to>
    <xdr:sp macro="" textlink="">
      <xdr:nvSpPr>
        <xdr:cNvPr id="222" name="円/楕円 221"/>
        <xdr:cNvSpPr/>
      </xdr:nvSpPr>
      <xdr:spPr>
        <a:xfrm>
          <a:off x="45847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49040</xdr:rowOff>
    </xdr:from>
    <xdr:ext cx="405111" cy="259045"/>
    <xdr:sp macro="" textlink="">
      <xdr:nvSpPr>
        <xdr:cNvPr id="223" name="【公営住宅】&#10;有形固定資産減価償却率該当値テキスト"/>
        <xdr:cNvSpPr txBox="1"/>
      </xdr:nvSpPr>
      <xdr:spPr>
        <a:xfrm>
          <a:off x="4724400" y="1376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4" name="正方形/長方形 22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1" name="正方形/長方形 23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6"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90297</xdr:rowOff>
    </xdr:from>
    <xdr:to>
      <xdr:col>15</xdr:col>
      <xdr:colOff>180340</xdr:colOff>
      <xdr:row>86</xdr:row>
      <xdr:rowOff>48006</xdr:rowOff>
    </xdr:to>
    <xdr:cxnSp macro="">
      <xdr:nvCxnSpPr>
        <xdr:cNvPr id="247" name="直線コネクタ 246"/>
        <xdr:cNvCxnSpPr/>
      </xdr:nvCxnSpPr>
      <xdr:spPr>
        <a:xfrm flipV="1">
          <a:off x="10476865" y="13463397"/>
          <a:ext cx="0" cy="1329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51833</xdr:rowOff>
    </xdr:from>
    <xdr:ext cx="469744" cy="259045"/>
    <xdr:sp macro="" textlink="">
      <xdr:nvSpPr>
        <xdr:cNvPr id="248" name="【公営住宅】&#10;一人当たり面積最小値テキスト"/>
        <xdr:cNvSpPr txBox="1"/>
      </xdr:nvSpPr>
      <xdr:spPr>
        <a:xfrm>
          <a:off x="10566400"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0.174</a:t>
          </a:r>
          <a:endParaRPr kumimoji="1" lang="ja-JP" altLang="en-US" sz="1000" b="1">
            <a:latin typeface="ＭＳ Ｐゴシック"/>
          </a:endParaRPr>
        </a:p>
      </xdr:txBody>
    </xdr:sp>
    <xdr:clientData/>
  </xdr:oneCellAnchor>
  <xdr:twoCellAnchor>
    <xdr:from>
      <xdr:col>15</xdr:col>
      <xdr:colOff>92075</xdr:colOff>
      <xdr:row>86</xdr:row>
      <xdr:rowOff>48006</xdr:rowOff>
    </xdr:from>
    <xdr:to>
      <xdr:col>15</xdr:col>
      <xdr:colOff>269875</xdr:colOff>
      <xdr:row>86</xdr:row>
      <xdr:rowOff>48006</xdr:rowOff>
    </xdr:to>
    <xdr:cxnSp macro="">
      <xdr:nvCxnSpPr>
        <xdr:cNvPr id="249" name="直線コネクタ 248"/>
        <xdr:cNvCxnSpPr/>
      </xdr:nvCxnSpPr>
      <xdr:spPr>
        <a:xfrm>
          <a:off x="10388600" y="1479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36974</xdr:rowOff>
    </xdr:from>
    <xdr:ext cx="469744" cy="259045"/>
    <xdr:sp macro="" textlink="">
      <xdr:nvSpPr>
        <xdr:cNvPr id="250" name="【公営住宅】&#10;一人当たり面積最大値テキスト"/>
        <xdr:cNvSpPr txBox="1"/>
      </xdr:nvSpPr>
      <xdr:spPr>
        <a:xfrm>
          <a:off x="10566400" y="132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78</xdr:row>
      <xdr:rowOff>90297</xdr:rowOff>
    </xdr:from>
    <xdr:to>
      <xdr:col>15</xdr:col>
      <xdr:colOff>269875</xdr:colOff>
      <xdr:row>78</xdr:row>
      <xdr:rowOff>90297</xdr:rowOff>
    </xdr:to>
    <xdr:cxnSp macro="">
      <xdr:nvCxnSpPr>
        <xdr:cNvPr id="251" name="直線コネクタ 250"/>
        <xdr:cNvCxnSpPr/>
      </xdr:nvCxnSpPr>
      <xdr:spPr>
        <a:xfrm>
          <a:off x="10388600" y="1346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142764</xdr:rowOff>
    </xdr:from>
    <xdr:ext cx="469744" cy="259045"/>
    <xdr:sp macro="" textlink="">
      <xdr:nvSpPr>
        <xdr:cNvPr id="252" name="【公営住宅】&#10;一人当たり面積平均値テキスト"/>
        <xdr:cNvSpPr txBox="1"/>
      </xdr:nvSpPr>
      <xdr:spPr>
        <a:xfrm>
          <a:off x="10566400" y="1420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119887</xdr:rowOff>
    </xdr:from>
    <xdr:to>
      <xdr:col>15</xdr:col>
      <xdr:colOff>231775</xdr:colOff>
      <xdr:row>84</xdr:row>
      <xdr:rowOff>50037</xdr:rowOff>
    </xdr:to>
    <xdr:sp macro="" textlink="">
      <xdr:nvSpPr>
        <xdr:cNvPr id="253" name="フローチャート : 判断 252"/>
        <xdr:cNvSpPr/>
      </xdr:nvSpPr>
      <xdr:spPr>
        <a:xfrm>
          <a:off x="104267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168656</xdr:rowOff>
    </xdr:from>
    <xdr:to>
      <xdr:col>15</xdr:col>
      <xdr:colOff>231775</xdr:colOff>
      <xdr:row>86</xdr:row>
      <xdr:rowOff>98806</xdr:rowOff>
    </xdr:to>
    <xdr:sp macro="" textlink="">
      <xdr:nvSpPr>
        <xdr:cNvPr id="259" name="円/楕円 258"/>
        <xdr:cNvSpPr/>
      </xdr:nvSpPr>
      <xdr:spPr>
        <a:xfrm>
          <a:off x="104267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83583</xdr:rowOff>
    </xdr:from>
    <xdr:ext cx="469744" cy="259045"/>
    <xdr:sp macro="" textlink="">
      <xdr:nvSpPr>
        <xdr:cNvPr id="260" name="【公営住宅】&#10;一人当たり面積該当値テキスト"/>
        <xdr:cNvSpPr txBox="1"/>
      </xdr:nvSpPr>
      <xdr:spPr>
        <a:xfrm>
          <a:off x="10566400" y="146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1" name="正方形/長方形 26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8" name="正方形/長方形 267"/>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9" name="正方形/長方形 26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6" name="正方形/長方形 27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7" name="正方形/長方形 27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4" name="正方形/長方形 28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7" name="テキスト ボックス 2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9" name="テキスト ボックス 2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7" name="テキスト ボックス 2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0"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99060</xdr:rowOff>
    </xdr:from>
    <xdr:to>
      <xdr:col>23</xdr:col>
      <xdr:colOff>516889</xdr:colOff>
      <xdr:row>41</xdr:row>
      <xdr:rowOff>43815</xdr:rowOff>
    </xdr:to>
    <xdr:cxnSp macro="">
      <xdr:nvCxnSpPr>
        <xdr:cNvPr id="301" name="直線コネクタ 300"/>
        <xdr:cNvCxnSpPr/>
      </xdr:nvCxnSpPr>
      <xdr:spPr>
        <a:xfrm flipV="1">
          <a:off x="16318864" y="575691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47642</xdr:rowOff>
    </xdr:from>
    <xdr:ext cx="405111" cy="259045"/>
    <xdr:sp macro="" textlink="">
      <xdr:nvSpPr>
        <xdr:cNvPr id="302" name="【認定こども園・幼稚園・保育所】&#10;有形固定資産減価償却率最小値テキスト"/>
        <xdr:cNvSpPr txBox="1"/>
      </xdr:nvSpPr>
      <xdr:spPr>
        <a:xfrm>
          <a:off x="16408400"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41</xdr:row>
      <xdr:rowOff>43815</xdr:rowOff>
    </xdr:from>
    <xdr:to>
      <xdr:col>23</xdr:col>
      <xdr:colOff>606425</xdr:colOff>
      <xdr:row>41</xdr:row>
      <xdr:rowOff>43815</xdr:rowOff>
    </xdr:to>
    <xdr:cxnSp macro="">
      <xdr:nvCxnSpPr>
        <xdr:cNvPr id="303" name="直線コネクタ 302"/>
        <xdr:cNvCxnSpPr/>
      </xdr:nvCxnSpPr>
      <xdr:spPr>
        <a:xfrm>
          <a:off x="16230600" y="707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45737</xdr:rowOff>
    </xdr:from>
    <xdr:ext cx="405111" cy="259045"/>
    <xdr:sp macro="" textlink="">
      <xdr:nvSpPr>
        <xdr:cNvPr id="304" name="【認定こども園・幼稚園・保育所】&#10;有形固定資産減価償却率最大値テキスト"/>
        <xdr:cNvSpPr txBox="1"/>
      </xdr:nvSpPr>
      <xdr:spPr>
        <a:xfrm>
          <a:off x="164084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23</xdr:col>
      <xdr:colOff>428625</xdr:colOff>
      <xdr:row>33</xdr:row>
      <xdr:rowOff>99060</xdr:rowOff>
    </xdr:from>
    <xdr:to>
      <xdr:col>23</xdr:col>
      <xdr:colOff>606425</xdr:colOff>
      <xdr:row>33</xdr:row>
      <xdr:rowOff>99060</xdr:rowOff>
    </xdr:to>
    <xdr:cxnSp macro="">
      <xdr:nvCxnSpPr>
        <xdr:cNvPr id="305" name="直線コネクタ 304"/>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5732</xdr:rowOff>
    </xdr:from>
    <xdr:ext cx="405111" cy="259045"/>
    <xdr:sp macro="" textlink="">
      <xdr:nvSpPr>
        <xdr:cNvPr id="306" name="【認定こども園・幼稚園・保育所】&#10;有形固定資産減価償却率平均値テキスト"/>
        <xdr:cNvSpPr txBox="1"/>
      </xdr:nvSpPr>
      <xdr:spPr>
        <a:xfrm>
          <a:off x="16408400" y="634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27305</xdr:rowOff>
    </xdr:from>
    <xdr:to>
      <xdr:col>23</xdr:col>
      <xdr:colOff>568325</xdr:colOff>
      <xdr:row>37</xdr:row>
      <xdr:rowOff>128905</xdr:rowOff>
    </xdr:to>
    <xdr:sp macro="" textlink="">
      <xdr:nvSpPr>
        <xdr:cNvPr id="307" name="フローチャート : 判断 306"/>
        <xdr:cNvSpPr/>
      </xdr:nvSpPr>
      <xdr:spPr>
        <a:xfrm>
          <a:off x="162687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128270</xdr:rowOff>
    </xdr:from>
    <xdr:to>
      <xdr:col>23</xdr:col>
      <xdr:colOff>568325</xdr:colOff>
      <xdr:row>36</xdr:row>
      <xdr:rowOff>58420</xdr:rowOff>
    </xdr:to>
    <xdr:sp macro="" textlink="">
      <xdr:nvSpPr>
        <xdr:cNvPr id="313" name="円/楕円 312"/>
        <xdr:cNvSpPr/>
      </xdr:nvSpPr>
      <xdr:spPr>
        <a:xfrm>
          <a:off x="16268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151147</xdr:rowOff>
    </xdr:from>
    <xdr:ext cx="405111" cy="259045"/>
    <xdr:sp macro="" textlink="">
      <xdr:nvSpPr>
        <xdr:cNvPr id="314" name="【認定こども園・幼稚園・保育所】&#10;有形固定資産減価償却率該当値テキスト"/>
        <xdr:cNvSpPr txBox="1"/>
      </xdr:nvSpPr>
      <xdr:spPr>
        <a:xfrm>
          <a:off x="164084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5" name="正方形/長方形 314"/>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2" name="正方形/長方形 321"/>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5" name="直線コネクタ 3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6" name="テキスト ボックス 3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7" name="直線コネクタ 3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8" name="テキスト ボックス 3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9" name="直線コネクタ 3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0" name="テキスト ボックス 3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1" name="直線コネクタ 3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2" name="テキスト ボックス 3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3" name="直線コネクタ 3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4" name="テキスト ボックス 3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5" name="直線コネクタ 3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6" name="テキスト ボックス 3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7"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156210</xdr:rowOff>
    </xdr:from>
    <xdr:to>
      <xdr:col>32</xdr:col>
      <xdr:colOff>186689</xdr:colOff>
      <xdr:row>41</xdr:row>
      <xdr:rowOff>167640</xdr:rowOff>
    </xdr:to>
    <xdr:cxnSp macro="">
      <xdr:nvCxnSpPr>
        <xdr:cNvPr id="338" name="直線コネクタ 337"/>
        <xdr:cNvCxnSpPr/>
      </xdr:nvCxnSpPr>
      <xdr:spPr>
        <a:xfrm flipV="1">
          <a:off x="22160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39"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0" name="直線コネクタ 339"/>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102887</xdr:rowOff>
    </xdr:from>
    <xdr:ext cx="469744" cy="259045"/>
    <xdr:sp macro="" textlink="">
      <xdr:nvSpPr>
        <xdr:cNvPr id="341" name="【認定こども園・幼稚園・保育所】&#10;一人当たり面積最大値テキスト"/>
        <xdr:cNvSpPr txBox="1"/>
      </xdr:nvSpPr>
      <xdr:spPr>
        <a:xfrm>
          <a:off x="222504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33</xdr:row>
      <xdr:rowOff>156210</xdr:rowOff>
    </xdr:from>
    <xdr:to>
      <xdr:col>32</xdr:col>
      <xdr:colOff>276225</xdr:colOff>
      <xdr:row>33</xdr:row>
      <xdr:rowOff>156210</xdr:rowOff>
    </xdr:to>
    <xdr:cxnSp macro="">
      <xdr:nvCxnSpPr>
        <xdr:cNvPr id="342" name="直線コネクタ 341"/>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113047</xdr:rowOff>
    </xdr:from>
    <xdr:ext cx="469744" cy="259045"/>
    <xdr:sp macro="" textlink="">
      <xdr:nvSpPr>
        <xdr:cNvPr id="343" name="【認定こども園・幼稚園・保育所】&#10;一人当たり面積平均値テキスト"/>
        <xdr:cNvSpPr txBox="1"/>
      </xdr:nvSpPr>
      <xdr:spPr>
        <a:xfrm>
          <a:off x="22250400" y="645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90170</xdr:rowOff>
    </xdr:from>
    <xdr:to>
      <xdr:col>32</xdr:col>
      <xdr:colOff>238125</xdr:colOff>
      <xdr:row>39</xdr:row>
      <xdr:rowOff>20320</xdr:rowOff>
    </xdr:to>
    <xdr:sp macro="" textlink="">
      <xdr:nvSpPr>
        <xdr:cNvPr id="344" name="フローチャート : 判断 343"/>
        <xdr:cNvSpPr/>
      </xdr:nvSpPr>
      <xdr:spPr>
        <a:xfrm>
          <a:off x="22110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5" name="テキスト ボックス 3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6" name="テキスト ボックス 3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7" name="テキスト ボックス 3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8" name="テキスト ボックス 3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9" name="テキスト ボックス 3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109220</xdr:rowOff>
    </xdr:from>
    <xdr:to>
      <xdr:col>32</xdr:col>
      <xdr:colOff>238125</xdr:colOff>
      <xdr:row>40</xdr:row>
      <xdr:rowOff>39370</xdr:rowOff>
    </xdr:to>
    <xdr:sp macro="" textlink="">
      <xdr:nvSpPr>
        <xdr:cNvPr id="350" name="円/楕円 349"/>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87647</xdr:rowOff>
    </xdr:from>
    <xdr:ext cx="469744" cy="259045"/>
    <xdr:sp macro="" textlink="">
      <xdr:nvSpPr>
        <xdr:cNvPr id="351" name="【認定こども園・幼稚園・保育所】&#10;一人当たり面積該当値テキスト"/>
        <xdr:cNvSpPr txBox="1"/>
      </xdr:nvSpPr>
      <xdr:spPr>
        <a:xfrm>
          <a:off x="222504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2" name="正方形/長方形 35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9" name="正方形/長方形 35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2" name="テキスト ボックス 3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3" name="直線コネクタ 3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4" name="テキスト ボックス 3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5" name="直線コネクタ 3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6" name="テキスト ボックス 3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7" name="直線コネクタ 3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8" name="テキスト ボックス 3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9" name="直線コネクタ 3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0" name="テキスト ボックス 3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1" name="直線コネクタ 3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2" name="テキスト ボックス 3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3" name="直線コネクタ 3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4" name="テキスト ボックス 3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5"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7620</xdr:rowOff>
    </xdr:from>
    <xdr:to>
      <xdr:col>23</xdr:col>
      <xdr:colOff>516889</xdr:colOff>
      <xdr:row>63</xdr:row>
      <xdr:rowOff>87630</xdr:rowOff>
    </xdr:to>
    <xdr:cxnSp macro="">
      <xdr:nvCxnSpPr>
        <xdr:cNvPr id="376" name="直線コネクタ 375"/>
        <xdr:cNvCxnSpPr/>
      </xdr:nvCxnSpPr>
      <xdr:spPr>
        <a:xfrm flipV="1">
          <a:off x="16318864" y="9437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77" name="【学校施設】&#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78" name="直線コネクタ 377"/>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125747</xdr:rowOff>
    </xdr:from>
    <xdr:ext cx="405111" cy="259045"/>
    <xdr:sp macro="" textlink="">
      <xdr:nvSpPr>
        <xdr:cNvPr id="379" name="【学校施設】&#10;有形固定資産減価償却率最大値テキスト"/>
        <xdr:cNvSpPr txBox="1"/>
      </xdr:nvSpPr>
      <xdr:spPr>
        <a:xfrm>
          <a:off x="16408400" y="921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a:t>
          </a:r>
          <a:endParaRPr kumimoji="1" lang="ja-JP" altLang="en-US" sz="1000" b="1">
            <a:latin typeface="ＭＳ Ｐゴシック"/>
          </a:endParaRPr>
        </a:p>
      </xdr:txBody>
    </xdr:sp>
    <xdr:clientData/>
  </xdr:oneCellAnchor>
  <xdr:twoCellAnchor>
    <xdr:from>
      <xdr:col>23</xdr:col>
      <xdr:colOff>428625</xdr:colOff>
      <xdr:row>55</xdr:row>
      <xdr:rowOff>7620</xdr:rowOff>
    </xdr:from>
    <xdr:to>
      <xdr:col>23</xdr:col>
      <xdr:colOff>606425</xdr:colOff>
      <xdr:row>55</xdr:row>
      <xdr:rowOff>7620</xdr:rowOff>
    </xdr:to>
    <xdr:cxnSp macro="">
      <xdr:nvCxnSpPr>
        <xdr:cNvPr id="380" name="直線コネクタ 379"/>
        <xdr:cNvCxnSpPr/>
      </xdr:nvCxnSpPr>
      <xdr:spPr>
        <a:xfrm>
          <a:off x="16230600" y="943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44467</xdr:rowOff>
    </xdr:from>
    <xdr:ext cx="405111" cy="259045"/>
    <xdr:sp macro="" textlink="">
      <xdr:nvSpPr>
        <xdr:cNvPr id="381" name="【学校施設】&#10;有形固定資産減価償却率平均値テキスト"/>
        <xdr:cNvSpPr txBox="1"/>
      </xdr:nvSpPr>
      <xdr:spPr>
        <a:xfrm>
          <a:off x="164084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21590</xdr:rowOff>
    </xdr:from>
    <xdr:to>
      <xdr:col>23</xdr:col>
      <xdr:colOff>568325</xdr:colOff>
      <xdr:row>60</xdr:row>
      <xdr:rowOff>123190</xdr:rowOff>
    </xdr:to>
    <xdr:sp macro="" textlink="">
      <xdr:nvSpPr>
        <xdr:cNvPr id="382" name="フローチャート : 判断 381"/>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151130</xdr:rowOff>
    </xdr:from>
    <xdr:to>
      <xdr:col>23</xdr:col>
      <xdr:colOff>568325</xdr:colOff>
      <xdr:row>63</xdr:row>
      <xdr:rowOff>81280</xdr:rowOff>
    </xdr:to>
    <xdr:sp macro="" textlink="">
      <xdr:nvSpPr>
        <xdr:cNvPr id="388" name="円/楕円 387"/>
        <xdr:cNvSpPr/>
      </xdr:nvSpPr>
      <xdr:spPr>
        <a:xfrm>
          <a:off x="16268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66057</xdr:rowOff>
    </xdr:from>
    <xdr:ext cx="405111" cy="259045"/>
    <xdr:sp macro="" textlink="">
      <xdr:nvSpPr>
        <xdr:cNvPr id="389" name="【学校施設】&#10;有形固定資産減価償却率該当値テキスト"/>
        <xdr:cNvSpPr txBox="1"/>
      </xdr:nvSpPr>
      <xdr:spPr>
        <a:xfrm>
          <a:off x="16408400" y="1069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0" name="正方形/長方形 38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1" name="正方形/長方形 3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2" name="正方形/長方形 3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3" name="正方形/長方形 3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4" name="正方形/長方形 3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5" name="正方形/長方形 3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6" name="正方形/長方形 3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7" name="正方形/長方形 39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8" name="テキスト ボックス 3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9" name="直線コネクタ 3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0" name="テキスト ボックス 3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1" name="直線コネクタ 4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2" name="テキスト ボックス 4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3" name="直線コネクタ 4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4" name="テキスト ボックス 4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5" name="直線コネクタ 4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6" name="テキスト ボックス 4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7" name="直線コネクタ 4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8" name="テキスト ボックス 4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9" name="直線コネクタ 4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0" name="テキスト ボックス 4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1" name="直線コネクタ 4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2" name="テキスト ボックス 4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5334</xdr:rowOff>
    </xdr:from>
    <xdr:to>
      <xdr:col>32</xdr:col>
      <xdr:colOff>186689</xdr:colOff>
      <xdr:row>64</xdr:row>
      <xdr:rowOff>154686</xdr:rowOff>
    </xdr:to>
    <xdr:cxnSp macro="">
      <xdr:nvCxnSpPr>
        <xdr:cNvPr id="414" name="直線コネクタ 413"/>
        <xdr:cNvCxnSpPr/>
      </xdr:nvCxnSpPr>
      <xdr:spPr>
        <a:xfrm flipV="1">
          <a:off x="22160864" y="9606534"/>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158513</xdr:rowOff>
    </xdr:from>
    <xdr:ext cx="469744" cy="259045"/>
    <xdr:sp macro="" textlink="">
      <xdr:nvSpPr>
        <xdr:cNvPr id="415" name="【学校施設】&#10;一人当たり面積最小値テキスト"/>
        <xdr:cNvSpPr txBox="1"/>
      </xdr:nvSpPr>
      <xdr:spPr>
        <a:xfrm>
          <a:off x="22250400" y="111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32</xdr:col>
      <xdr:colOff>98425</xdr:colOff>
      <xdr:row>64</xdr:row>
      <xdr:rowOff>154686</xdr:rowOff>
    </xdr:from>
    <xdr:to>
      <xdr:col>32</xdr:col>
      <xdr:colOff>276225</xdr:colOff>
      <xdr:row>64</xdr:row>
      <xdr:rowOff>154686</xdr:rowOff>
    </xdr:to>
    <xdr:cxnSp macro="">
      <xdr:nvCxnSpPr>
        <xdr:cNvPr id="416" name="直線コネクタ 415"/>
        <xdr:cNvCxnSpPr/>
      </xdr:nvCxnSpPr>
      <xdr:spPr>
        <a:xfrm>
          <a:off x="22072600" y="111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123461</xdr:rowOff>
    </xdr:from>
    <xdr:ext cx="469744" cy="259045"/>
    <xdr:sp macro="" textlink="">
      <xdr:nvSpPr>
        <xdr:cNvPr id="417" name="【学校施設】&#10;一人当たり面積最大値テキスト"/>
        <xdr:cNvSpPr txBox="1"/>
      </xdr:nvSpPr>
      <xdr:spPr>
        <a:xfrm>
          <a:off x="22250400" y="938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a:t>
          </a:r>
          <a:endParaRPr kumimoji="1" lang="ja-JP" altLang="en-US" sz="1000" b="1">
            <a:latin typeface="ＭＳ Ｐゴシック"/>
          </a:endParaRPr>
        </a:p>
      </xdr:txBody>
    </xdr:sp>
    <xdr:clientData/>
  </xdr:oneCellAnchor>
  <xdr:twoCellAnchor>
    <xdr:from>
      <xdr:col>32</xdr:col>
      <xdr:colOff>98425</xdr:colOff>
      <xdr:row>56</xdr:row>
      <xdr:rowOff>5334</xdr:rowOff>
    </xdr:from>
    <xdr:to>
      <xdr:col>32</xdr:col>
      <xdr:colOff>276225</xdr:colOff>
      <xdr:row>56</xdr:row>
      <xdr:rowOff>5334</xdr:rowOff>
    </xdr:to>
    <xdr:cxnSp macro="">
      <xdr:nvCxnSpPr>
        <xdr:cNvPr id="418" name="直線コネクタ 417"/>
        <xdr:cNvCxnSpPr/>
      </xdr:nvCxnSpPr>
      <xdr:spPr>
        <a:xfrm>
          <a:off x="22072600" y="960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56659</xdr:rowOff>
    </xdr:from>
    <xdr:ext cx="469744" cy="259045"/>
    <xdr:sp macro="" textlink="">
      <xdr:nvSpPr>
        <xdr:cNvPr id="419" name="【学校施設】&#10;一人当たり面積平均値テキスト"/>
        <xdr:cNvSpPr txBox="1"/>
      </xdr:nvSpPr>
      <xdr:spPr>
        <a:xfrm>
          <a:off x="222504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33782</xdr:rowOff>
    </xdr:from>
    <xdr:to>
      <xdr:col>32</xdr:col>
      <xdr:colOff>238125</xdr:colOff>
      <xdr:row>62</xdr:row>
      <xdr:rowOff>135382</xdr:rowOff>
    </xdr:to>
    <xdr:sp macro="" textlink="">
      <xdr:nvSpPr>
        <xdr:cNvPr id="420" name="フローチャート : 判断 419"/>
        <xdr:cNvSpPr/>
      </xdr:nvSpPr>
      <xdr:spPr>
        <a:xfrm>
          <a:off x="22110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1" name="テキスト ボックス 4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2" name="テキスト ボックス 4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3" name="テキスト ボックス 4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4" name="テキスト ボックス 4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5" name="テキスト ボックス 4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59690</xdr:rowOff>
    </xdr:from>
    <xdr:to>
      <xdr:col>32</xdr:col>
      <xdr:colOff>238125</xdr:colOff>
      <xdr:row>62</xdr:row>
      <xdr:rowOff>161290</xdr:rowOff>
    </xdr:to>
    <xdr:sp macro="" textlink="">
      <xdr:nvSpPr>
        <xdr:cNvPr id="426" name="円/楕円 425"/>
        <xdr:cNvSpPr/>
      </xdr:nvSpPr>
      <xdr:spPr>
        <a:xfrm>
          <a:off x="22110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38117</xdr:rowOff>
    </xdr:from>
    <xdr:ext cx="469744" cy="259045"/>
    <xdr:sp macro="" textlink="">
      <xdr:nvSpPr>
        <xdr:cNvPr id="427" name="【学校施設】&#10;一人当たり面積該当値テキスト"/>
        <xdr:cNvSpPr txBox="1"/>
      </xdr:nvSpPr>
      <xdr:spPr>
        <a:xfrm>
          <a:off x="222504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8" name="正方形/長方形 42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5" name="正方形/長方形 43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6" name="テキスト ボックス 4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7" name="直線コネクタ 4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38" name="テキスト ボックス 43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9" name="直線コネクタ 4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40" name="テキスト ボックス 43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1" name="直線コネクタ 4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42" name="テキスト ボックス 4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43" name="直線コネクタ 4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44" name="テキスト ボックス 4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5" name="直線コネクタ 4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6" name="テキスト ボックス 4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7" name="直線コネクタ 4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48" name="テキスト ボックス 44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0" name="テキスト ボックス 4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5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78105</xdr:rowOff>
    </xdr:to>
    <xdr:cxnSp macro="">
      <xdr:nvCxnSpPr>
        <xdr:cNvPr id="452" name="直線コネクタ 451"/>
        <xdr:cNvCxnSpPr/>
      </xdr:nvCxnSpPr>
      <xdr:spPr>
        <a:xfrm flipV="1">
          <a:off x="16318864" y="1333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81932</xdr:rowOff>
    </xdr:from>
    <xdr:ext cx="405111" cy="259045"/>
    <xdr:sp macro="" textlink="">
      <xdr:nvSpPr>
        <xdr:cNvPr id="453" name="【児童館】&#10;有形固定資産減価償却率最小値テキスト"/>
        <xdr:cNvSpPr txBox="1"/>
      </xdr:nvSpPr>
      <xdr:spPr>
        <a:xfrm>
          <a:off x="164084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85</xdr:row>
      <xdr:rowOff>78105</xdr:rowOff>
    </xdr:from>
    <xdr:to>
      <xdr:col>23</xdr:col>
      <xdr:colOff>606425</xdr:colOff>
      <xdr:row>85</xdr:row>
      <xdr:rowOff>78105</xdr:rowOff>
    </xdr:to>
    <xdr:cxnSp macro="">
      <xdr:nvCxnSpPr>
        <xdr:cNvPr id="454" name="直線コネクタ 453"/>
        <xdr:cNvCxnSpPr/>
      </xdr:nvCxnSpPr>
      <xdr:spPr>
        <a:xfrm>
          <a:off x="16230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5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56" name="直線コネクタ 4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158132</xdr:rowOff>
    </xdr:from>
    <xdr:ext cx="405111" cy="259045"/>
    <xdr:sp macro="" textlink="">
      <xdr:nvSpPr>
        <xdr:cNvPr id="457" name="【児童館】&#10;有形固定資産減価償却率平均値テキスト"/>
        <xdr:cNvSpPr txBox="1"/>
      </xdr:nvSpPr>
      <xdr:spPr>
        <a:xfrm>
          <a:off x="16408400"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8255</xdr:rowOff>
    </xdr:from>
    <xdr:to>
      <xdr:col>23</xdr:col>
      <xdr:colOff>568325</xdr:colOff>
      <xdr:row>82</xdr:row>
      <xdr:rowOff>109855</xdr:rowOff>
    </xdr:to>
    <xdr:sp macro="" textlink="">
      <xdr:nvSpPr>
        <xdr:cNvPr id="458" name="フローチャート : 判断 457"/>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135889</xdr:rowOff>
    </xdr:from>
    <xdr:to>
      <xdr:col>23</xdr:col>
      <xdr:colOff>568325</xdr:colOff>
      <xdr:row>79</xdr:row>
      <xdr:rowOff>66039</xdr:rowOff>
    </xdr:to>
    <xdr:sp macro="" textlink="">
      <xdr:nvSpPr>
        <xdr:cNvPr id="464" name="円/楕円 463"/>
        <xdr:cNvSpPr/>
      </xdr:nvSpPr>
      <xdr:spPr>
        <a:xfrm>
          <a:off x="16268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158766</xdr:rowOff>
    </xdr:from>
    <xdr:ext cx="405111" cy="259045"/>
    <xdr:sp macro="" textlink="">
      <xdr:nvSpPr>
        <xdr:cNvPr id="465" name="【児童館】&#10;有形固定資産減価償却率該当値テキスト"/>
        <xdr:cNvSpPr txBox="1"/>
      </xdr:nvSpPr>
      <xdr:spPr>
        <a:xfrm>
          <a:off x="16408400"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6" name="正方形/長方形 46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73" name="正方形/長方形 47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76" name="直線コネクタ 4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7" name="テキスト ボックス 4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8" name="直線コネクタ 4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9" name="テキスト ボックス 4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0" name="直線コネクタ 4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1" name="テキスト ボックス 4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82" name="直線コネクタ 4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83" name="テキスト ボックス 4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84" name="直線コネクタ 4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5" name="テキスト ボックス 4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19050</xdr:rowOff>
    </xdr:to>
    <xdr:cxnSp macro="">
      <xdr:nvCxnSpPr>
        <xdr:cNvPr id="489" name="直線コネクタ 488"/>
        <xdr:cNvCxnSpPr/>
      </xdr:nvCxnSpPr>
      <xdr:spPr>
        <a:xfrm flipV="1">
          <a:off x="22160864" y="134493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22877</xdr:rowOff>
    </xdr:from>
    <xdr:ext cx="469744" cy="259045"/>
    <xdr:sp macro="" textlink="">
      <xdr:nvSpPr>
        <xdr:cNvPr id="490" name="【児童館】&#10;一人当たり面積最小値テキスト"/>
        <xdr:cNvSpPr txBox="1"/>
      </xdr:nvSpPr>
      <xdr:spPr>
        <a:xfrm>
          <a:off x="22250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86</xdr:row>
      <xdr:rowOff>19050</xdr:rowOff>
    </xdr:from>
    <xdr:to>
      <xdr:col>32</xdr:col>
      <xdr:colOff>276225</xdr:colOff>
      <xdr:row>86</xdr:row>
      <xdr:rowOff>19050</xdr:rowOff>
    </xdr:to>
    <xdr:cxnSp macro="">
      <xdr:nvCxnSpPr>
        <xdr:cNvPr id="491" name="直線コネクタ 490"/>
        <xdr:cNvCxnSpPr/>
      </xdr:nvCxnSpPr>
      <xdr:spPr>
        <a:xfrm>
          <a:off x="22072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492"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493" name="直線コネクタ 49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494" name="【児童館】&#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495" name="フローチャート : 判断 49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6" name="テキスト ボックス 4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7" name="テキスト ボックス 4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8" name="テキスト ボックス 4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9" name="テキスト ボックス 4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0" name="テキスト ボックス 4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01" name="円/楕円 500"/>
        <xdr:cNvSpPr/>
      </xdr:nvSpPr>
      <xdr:spPr>
        <a:xfrm>
          <a:off x="22110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124477</xdr:rowOff>
    </xdr:from>
    <xdr:ext cx="469744" cy="259045"/>
    <xdr:sp macro="" textlink="">
      <xdr:nvSpPr>
        <xdr:cNvPr id="502" name="【児童館】&#10;一人当たり面積該当値テキスト"/>
        <xdr:cNvSpPr txBox="1"/>
      </xdr:nvSpPr>
      <xdr:spPr>
        <a:xfrm>
          <a:off x="222504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03" name="正方形/長方形 50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10" name="正方形/長方形 50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3" name="テキスト ボックス 51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23" name="テキスト ボックス 52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5" name="テキスト ボックス 52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57150</xdr:rowOff>
    </xdr:from>
    <xdr:to>
      <xdr:col>23</xdr:col>
      <xdr:colOff>516889</xdr:colOff>
      <xdr:row>108</xdr:row>
      <xdr:rowOff>125730</xdr:rowOff>
    </xdr:to>
    <xdr:cxnSp macro="">
      <xdr:nvCxnSpPr>
        <xdr:cNvPr id="527" name="直線コネクタ 526"/>
        <xdr:cNvCxnSpPr/>
      </xdr:nvCxnSpPr>
      <xdr:spPr>
        <a:xfrm flipV="1">
          <a:off x="16318864" y="1703070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528" name="【公民館】&#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529" name="直線コネクタ 528"/>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3827</xdr:rowOff>
    </xdr:from>
    <xdr:ext cx="405111" cy="259045"/>
    <xdr:sp macro="" textlink="">
      <xdr:nvSpPr>
        <xdr:cNvPr id="530" name="【公民館】&#10;有形固定資産減価償却率最大値テキスト"/>
        <xdr:cNvSpPr txBox="1"/>
      </xdr:nvSpPr>
      <xdr:spPr>
        <a:xfrm>
          <a:off x="16408400"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99</xdr:row>
      <xdr:rowOff>57150</xdr:rowOff>
    </xdr:from>
    <xdr:to>
      <xdr:col>23</xdr:col>
      <xdr:colOff>606425</xdr:colOff>
      <xdr:row>99</xdr:row>
      <xdr:rowOff>57150</xdr:rowOff>
    </xdr:to>
    <xdr:cxnSp macro="">
      <xdr:nvCxnSpPr>
        <xdr:cNvPr id="531" name="直線コネクタ 530"/>
        <xdr:cNvCxnSpPr/>
      </xdr:nvCxnSpPr>
      <xdr:spPr>
        <a:xfrm>
          <a:off x="16230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48277</xdr:rowOff>
    </xdr:from>
    <xdr:ext cx="405111" cy="259045"/>
    <xdr:sp macro="" textlink="">
      <xdr:nvSpPr>
        <xdr:cNvPr id="532" name="【公民館】&#10;有形固定資産減価償却率平均値テキスト"/>
        <xdr:cNvSpPr txBox="1"/>
      </xdr:nvSpPr>
      <xdr:spPr>
        <a:xfrm>
          <a:off x="164084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25400</xdr:rowOff>
    </xdr:from>
    <xdr:to>
      <xdr:col>23</xdr:col>
      <xdr:colOff>568325</xdr:colOff>
      <xdr:row>103</xdr:row>
      <xdr:rowOff>127000</xdr:rowOff>
    </xdr:to>
    <xdr:sp macro="" textlink="">
      <xdr:nvSpPr>
        <xdr:cNvPr id="533" name="フローチャート : 判断 532"/>
        <xdr:cNvSpPr/>
      </xdr:nvSpPr>
      <xdr:spPr>
        <a:xfrm>
          <a:off x="16268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33020</xdr:rowOff>
    </xdr:from>
    <xdr:to>
      <xdr:col>23</xdr:col>
      <xdr:colOff>568325</xdr:colOff>
      <xdr:row>103</xdr:row>
      <xdr:rowOff>134620</xdr:rowOff>
    </xdr:to>
    <xdr:sp macro="" textlink="">
      <xdr:nvSpPr>
        <xdr:cNvPr id="539" name="円/楕円 538"/>
        <xdr:cNvSpPr/>
      </xdr:nvSpPr>
      <xdr:spPr>
        <a:xfrm>
          <a:off x="162687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11447</xdr:rowOff>
    </xdr:from>
    <xdr:ext cx="405111" cy="259045"/>
    <xdr:sp macro="" textlink="">
      <xdr:nvSpPr>
        <xdr:cNvPr id="540" name="【公民館】&#10;有形固定資産減価償却率該当値テキスト"/>
        <xdr:cNvSpPr txBox="1"/>
      </xdr:nvSpPr>
      <xdr:spPr>
        <a:xfrm>
          <a:off x="16408400"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41" name="正方形/長方形 54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2" name="正方形/長方形 5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3" name="正方形/長方形 5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4" name="正方形/長方形 5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5" name="正方形/長方形 5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6" name="正方形/長方形 5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7" name="正方形/長方形 5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8" name="正方形/長方形 54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9" name="テキスト ボックス 5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0" name="直線コネクタ 5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51" name="直線コネクタ 55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2" name="テキスト ボックス 55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3" name="直線コネクタ 55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4" name="テキスト ボックス 55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5" name="直線コネクタ 55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6" name="テキスト ボックス 55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7" name="直線コネクタ 55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8" name="テキスト ボックス 55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9" name="直線コネクタ 55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60" name="テキスト ボックス 55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63"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60961</xdr:rowOff>
    </xdr:from>
    <xdr:to>
      <xdr:col>32</xdr:col>
      <xdr:colOff>186689</xdr:colOff>
      <xdr:row>108</xdr:row>
      <xdr:rowOff>57150</xdr:rowOff>
    </xdr:to>
    <xdr:cxnSp macro="">
      <xdr:nvCxnSpPr>
        <xdr:cNvPr id="564" name="直線コネクタ 563"/>
        <xdr:cNvCxnSpPr/>
      </xdr:nvCxnSpPr>
      <xdr:spPr>
        <a:xfrm flipV="1">
          <a:off x="22160864" y="1703451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60977</xdr:rowOff>
    </xdr:from>
    <xdr:ext cx="469744" cy="259045"/>
    <xdr:sp macro="" textlink="">
      <xdr:nvSpPr>
        <xdr:cNvPr id="565" name="【公民館】&#10;一人当たり面積最小値テキスト"/>
        <xdr:cNvSpPr txBox="1"/>
      </xdr:nvSpPr>
      <xdr:spPr>
        <a:xfrm>
          <a:off x="22250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57150</xdr:rowOff>
    </xdr:from>
    <xdr:to>
      <xdr:col>32</xdr:col>
      <xdr:colOff>276225</xdr:colOff>
      <xdr:row>108</xdr:row>
      <xdr:rowOff>57150</xdr:rowOff>
    </xdr:to>
    <xdr:cxnSp macro="">
      <xdr:nvCxnSpPr>
        <xdr:cNvPr id="566" name="直線コネクタ 565"/>
        <xdr:cNvCxnSpPr/>
      </xdr:nvCxnSpPr>
      <xdr:spPr>
        <a:xfrm>
          <a:off x="22072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7638</xdr:rowOff>
    </xdr:from>
    <xdr:ext cx="469744" cy="259045"/>
    <xdr:sp macro="" textlink="">
      <xdr:nvSpPr>
        <xdr:cNvPr id="567" name="【公民館】&#10;一人当たり面積最大値テキスト"/>
        <xdr:cNvSpPr txBox="1"/>
      </xdr:nvSpPr>
      <xdr:spPr>
        <a:xfrm>
          <a:off x="22250400" y="1680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0.429</a:t>
          </a:r>
          <a:endParaRPr kumimoji="1" lang="ja-JP" altLang="en-US" sz="1000" b="1">
            <a:latin typeface="ＭＳ Ｐゴシック"/>
          </a:endParaRPr>
        </a:p>
      </xdr:txBody>
    </xdr:sp>
    <xdr:clientData/>
  </xdr:oneCellAnchor>
  <xdr:twoCellAnchor>
    <xdr:from>
      <xdr:col>32</xdr:col>
      <xdr:colOff>98425</xdr:colOff>
      <xdr:row>99</xdr:row>
      <xdr:rowOff>60961</xdr:rowOff>
    </xdr:from>
    <xdr:to>
      <xdr:col>32</xdr:col>
      <xdr:colOff>276225</xdr:colOff>
      <xdr:row>99</xdr:row>
      <xdr:rowOff>60961</xdr:rowOff>
    </xdr:to>
    <xdr:cxnSp macro="">
      <xdr:nvCxnSpPr>
        <xdr:cNvPr id="568" name="直線コネクタ 567"/>
        <xdr:cNvCxnSpPr/>
      </xdr:nvCxnSpPr>
      <xdr:spPr>
        <a:xfrm>
          <a:off x="22072600" y="1703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6366</xdr:rowOff>
    </xdr:from>
    <xdr:ext cx="469744" cy="259045"/>
    <xdr:sp macro="" textlink="">
      <xdr:nvSpPr>
        <xdr:cNvPr id="569" name="【公民館】&#10;一人当たり面積平均値テキスト"/>
        <xdr:cNvSpPr txBox="1"/>
      </xdr:nvSpPr>
      <xdr:spPr>
        <a:xfrm>
          <a:off x="22250400" y="17665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0.211</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154939</xdr:rowOff>
    </xdr:from>
    <xdr:to>
      <xdr:col>32</xdr:col>
      <xdr:colOff>238125</xdr:colOff>
      <xdr:row>104</xdr:row>
      <xdr:rowOff>85089</xdr:rowOff>
    </xdr:to>
    <xdr:sp macro="" textlink="">
      <xdr:nvSpPr>
        <xdr:cNvPr id="570" name="フローチャート : 判断 569"/>
        <xdr:cNvSpPr/>
      </xdr:nvSpPr>
      <xdr:spPr>
        <a:xfrm>
          <a:off x="22110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63500</xdr:rowOff>
    </xdr:from>
    <xdr:to>
      <xdr:col>32</xdr:col>
      <xdr:colOff>238125</xdr:colOff>
      <xdr:row>104</xdr:row>
      <xdr:rowOff>165100</xdr:rowOff>
    </xdr:to>
    <xdr:sp macro="" textlink="">
      <xdr:nvSpPr>
        <xdr:cNvPr id="576" name="円/楕円 575"/>
        <xdr:cNvSpPr/>
      </xdr:nvSpPr>
      <xdr:spPr>
        <a:xfrm>
          <a:off x="22110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41927</xdr:rowOff>
    </xdr:from>
    <xdr:ext cx="469744" cy="259045"/>
    <xdr:sp macro="" textlink="">
      <xdr:nvSpPr>
        <xdr:cNvPr id="577" name="【公民館】&#10;一人当たり面積該当値テキスト"/>
        <xdr:cNvSpPr txBox="1"/>
      </xdr:nvSpPr>
      <xdr:spPr>
        <a:xfrm>
          <a:off x="222504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8" name="正方形/長方形 57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80" name="テキスト ボックス 57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類似団体内平均と比較して特に有形固定資産減価償却率が高くなっている施設は、公営住宅の</a:t>
          </a:r>
          <a:r>
            <a:rPr kumimoji="1" lang="en-US" altLang="ja-JP" sz="1300">
              <a:latin typeface="ＭＳ Ｐゴシック"/>
            </a:rPr>
            <a:t>75.8</a:t>
          </a:r>
          <a:r>
            <a:rPr kumimoji="1" lang="ja-JP" altLang="en-US" sz="1300">
              <a:latin typeface="ＭＳ Ｐゴシック"/>
            </a:rPr>
            <a:t>％と、児童館の</a:t>
          </a:r>
          <a:r>
            <a:rPr kumimoji="1" lang="en-US" altLang="ja-JP" sz="1300">
              <a:latin typeface="ＭＳ Ｐゴシック"/>
            </a:rPr>
            <a:t>88.2</a:t>
          </a:r>
          <a:r>
            <a:rPr kumimoji="1" lang="ja-JP" altLang="en-US" sz="1300">
              <a:latin typeface="ＭＳ Ｐゴシック"/>
            </a:rPr>
            <a:t>％である。公営住宅は類似団体内平均より</a:t>
          </a:r>
          <a:r>
            <a:rPr kumimoji="1" lang="en-US" altLang="ja-JP" sz="1300">
              <a:latin typeface="ＭＳ Ｐゴシック"/>
            </a:rPr>
            <a:t>15.8</a:t>
          </a:r>
          <a:r>
            <a:rPr kumimoji="1" lang="ja-JP" altLang="en-US" sz="1300">
              <a:latin typeface="ＭＳ Ｐゴシック"/>
            </a:rPr>
            <a:t>％高い水準であるが、平成</a:t>
          </a:r>
          <a:r>
            <a:rPr kumimoji="1" lang="en-US" altLang="ja-JP" sz="1300">
              <a:latin typeface="ＭＳ Ｐゴシック"/>
            </a:rPr>
            <a:t>27</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年度に南陽市公営住宅長寿命化計画に基づき工事を行い、老朽化に備える。一人当たり面積は最低水準となっている。児童館については、耐用年数</a:t>
          </a:r>
          <a:r>
            <a:rPr kumimoji="1" lang="en-US" altLang="ja-JP" sz="1300">
              <a:latin typeface="ＭＳ Ｐゴシック"/>
            </a:rPr>
            <a:t>22</a:t>
          </a:r>
          <a:r>
            <a:rPr kumimoji="1" lang="ja-JP" altLang="en-US" sz="1300">
              <a:latin typeface="ＭＳ Ｐゴシック"/>
            </a:rPr>
            <a:t>年で設定しているが、後築</a:t>
          </a:r>
          <a:r>
            <a:rPr kumimoji="1" lang="en-US" altLang="ja-JP" sz="1300">
              <a:latin typeface="ＭＳ Ｐゴシック"/>
            </a:rPr>
            <a:t>15</a:t>
          </a:r>
          <a:r>
            <a:rPr kumimoji="1" lang="ja-JP" altLang="en-US" sz="1300">
              <a:latin typeface="ＭＳ Ｐゴシック"/>
            </a:rPr>
            <a:t>年～</a:t>
          </a:r>
          <a:r>
            <a:rPr kumimoji="1" lang="en-US" altLang="ja-JP" sz="1300">
              <a:latin typeface="ＭＳ Ｐゴシック"/>
            </a:rPr>
            <a:t>20</a:t>
          </a:r>
          <a:r>
            <a:rPr kumimoji="1" lang="ja-JP" altLang="en-US" sz="1300">
              <a:latin typeface="ＭＳ Ｐゴシック"/>
            </a:rPr>
            <a:t>年を経過しているため、類似団体内平均より</a:t>
          </a:r>
          <a:r>
            <a:rPr kumimoji="1" lang="en-US" altLang="ja-JP" sz="1300">
              <a:latin typeface="ＭＳ Ｐゴシック"/>
            </a:rPr>
            <a:t>29.3</a:t>
          </a:r>
          <a:r>
            <a:rPr kumimoji="1" lang="ja-JP" altLang="en-US" sz="1300">
              <a:latin typeface="ＭＳ Ｐゴシック"/>
            </a:rPr>
            <a:t>％高くなっている。</a:t>
          </a:r>
          <a:endParaRPr kumimoji="1" lang="en-US" altLang="ja-JP" sz="1300">
            <a:latin typeface="ＭＳ Ｐゴシック"/>
          </a:endParaRPr>
        </a:p>
        <a:p>
          <a:r>
            <a:rPr kumimoji="1" lang="ja-JP" altLang="en-US" sz="1300">
              <a:latin typeface="ＭＳ Ｐゴシック"/>
            </a:rPr>
            <a:t>また、学校施設について、平成</a:t>
          </a:r>
          <a:r>
            <a:rPr kumimoji="1" lang="en-US" altLang="ja-JP" sz="1300">
              <a:latin typeface="ＭＳ Ｐゴシック"/>
            </a:rPr>
            <a:t>21</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年度に行われた統合・耐震化により有形固定資産減価償却率が</a:t>
          </a:r>
          <a:r>
            <a:rPr kumimoji="1" lang="en-US" altLang="ja-JP" sz="1300">
              <a:latin typeface="ＭＳ Ｐゴシック"/>
            </a:rPr>
            <a:t>45.7</a:t>
          </a:r>
          <a:r>
            <a:rPr kumimoji="1" lang="ja-JP" altLang="en-US" sz="1300">
              <a:latin typeface="ＭＳ Ｐゴシック"/>
            </a:rPr>
            <a:t>％となっており、類似団体内平均より</a:t>
          </a:r>
          <a:r>
            <a:rPr kumimoji="1" lang="en-US" altLang="ja-JP" sz="1300">
              <a:latin typeface="ＭＳ Ｐゴシック"/>
            </a:rPr>
            <a:t>12.4</a:t>
          </a:r>
          <a:r>
            <a:rPr kumimoji="1" lang="ja-JP" altLang="en-US" sz="1300">
              <a:latin typeface="ＭＳ Ｐゴシック"/>
            </a:rPr>
            <a:t>％低くなっている。引き続き、教育環境の整備に取り組んでいく。</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山形県南陽市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32,509
32,329
160.52
15,026,149
13,902,799
1,077,070
8,267,785
16,514,373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26670</xdr:rowOff>
    </xdr:from>
    <xdr:to>
      <xdr:col>6</xdr:col>
      <xdr:colOff>510540</xdr:colOff>
      <xdr:row>40</xdr:row>
      <xdr:rowOff>99060</xdr:rowOff>
    </xdr:to>
    <xdr:cxnSp macro="">
      <xdr:nvCxnSpPr>
        <xdr:cNvPr id="57" name="直線コネクタ 56"/>
        <xdr:cNvCxnSpPr/>
      </xdr:nvCxnSpPr>
      <xdr:spPr>
        <a:xfrm flipV="1">
          <a:off x="4634865" y="585597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図書館】&#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144797</xdr:rowOff>
    </xdr:from>
    <xdr:ext cx="405111" cy="259045"/>
    <xdr:sp macro="" textlink="">
      <xdr:nvSpPr>
        <xdr:cNvPr id="60" name="【図書館】&#10;有形固定資産減価償却率最大値テキスト"/>
        <xdr:cNvSpPr txBox="1"/>
      </xdr:nvSpPr>
      <xdr:spPr>
        <a:xfrm>
          <a:off x="4724400" y="563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6</xdr:col>
      <xdr:colOff>422275</xdr:colOff>
      <xdr:row>34</xdr:row>
      <xdr:rowOff>26670</xdr:rowOff>
    </xdr:from>
    <xdr:to>
      <xdr:col>6</xdr:col>
      <xdr:colOff>600075</xdr:colOff>
      <xdr:row>34</xdr:row>
      <xdr:rowOff>26670</xdr:rowOff>
    </xdr:to>
    <xdr:cxnSp macro="">
      <xdr:nvCxnSpPr>
        <xdr:cNvPr id="61" name="直線コネクタ 60"/>
        <xdr:cNvCxnSpPr/>
      </xdr:nvCxnSpPr>
      <xdr:spPr>
        <a:xfrm>
          <a:off x="4546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67327</xdr:rowOff>
    </xdr:from>
    <xdr:ext cx="405111" cy="259045"/>
    <xdr:sp macro="" textlink="">
      <xdr:nvSpPr>
        <xdr:cNvPr id="62" name="【図書館】&#10;有形固定資産減価償却率平均値テキスト"/>
        <xdr:cNvSpPr txBox="1"/>
      </xdr:nvSpPr>
      <xdr:spPr>
        <a:xfrm>
          <a:off x="47244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44450</xdr:rowOff>
    </xdr:from>
    <xdr:to>
      <xdr:col>6</xdr:col>
      <xdr:colOff>561975</xdr:colOff>
      <xdr:row>38</xdr:row>
      <xdr:rowOff>146050</xdr:rowOff>
    </xdr:to>
    <xdr:sp macro="" textlink="">
      <xdr:nvSpPr>
        <xdr:cNvPr id="63" name="フローチャート : 判断 62"/>
        <xdr:cNvSpPr/>
      </xdr:nvSpPr>
      <xdr:spPr>
        <a:xfrm>
          <a:off x="4584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25400</xdr:rowOff>
    </xdr:from>
    <xdr:to>
      <xdr:col>6</xdr:col>
      <xdr:colOff>561975</xdr:colOff>
      <xdr:row>39</xdr:row>
      <xdr:rowOff>127000</xdr:rowOff>
    </xdr:to>
    <xdr:sp macro="" textlink="">
      <xdr:nvSpPr>
        <xdr:cNvPr id="69" name="円/楕円 68"/>
        <xdr:cNvSpPr/>
      </xdr:nvSpPr>
      <xdr:spPr>
        <a:xfrm>
          <a:off x="4584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3827</xdr:rowOff>
    </xdr:from>
    <xdr:ext cx="405111" cy="259045"/>
    <xdr:sp macro="" textlink="">
      <xdr:nvSpPr>
        <xdr:cNvPr id="70" name="【図書館】&#10;有形固定資産減価償却率該当値テキスト"/>
        <xdr:cNvSpPr txBox="1"/>
      </xdr:nvSpPr>
      <xdr:spPr>
        <a:xfrm>
          <a:off x="47244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2" name="直線コネクタ 8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3" name="テキスト ボックス 8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4" name="直線コネクタ 8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5" name="テキスト ボックス 8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6" name="直線コネクタ 8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7" name="テキスト ボックス 8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8" name="直線コネクタ 8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9" name="テキスト ボックス 8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0" name="直線コネクタ 8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1" name="テキスト ボックス 9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2" name="直線コネクタ 9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3" name="テキスト ボックス 9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157843</xdr:rowOff>
    </xdr:to>
    <xdr:cxnSp macro="">
      <xdr:nvCxnSpPr>
        <xdr:cNvPr id="97" name="直線コネクタ 96"/>
        <xdr:cNvCxnSpPr/>
      </xdr:nvCxnSpPr>
      <xdr:spPr>
        <a:xfrm flipV="1">
          <a:off x="10476865" y="57912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161670</xdr:rowOff>
    </xdr:from>
    <xdr:ext cx="469744" cy="259045"/>
    <xdr:sp macro="" textlink="">
      <xdr:nvSpPr>
        <xdr:cNvPr id="98" name="【図書館】&#10;一人当たり面積最小値テキスト"/>
        <xdr:cNvSpPr txBox="1"/>
      </xdr:nvSpPr>
      <xdr:spPr>
        <a:xfrm>
          <a:off x="105664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157843</xdr:rowOff>
    </xdr:from>
    <xdr:to>
      <xdr:col>15</xdr:col>
      <xdr:colOff>269875</xdr:colOff>
      <xdr:row>42</xdr:row>
      <xdr:rowOff>157843</xdr:rowOff>
    </xdr:to>
    <xdr:cxnSp macro="">
      <xdr:nvCxnSpPr>
        <xdr:cNvPr id="99" name="直線コネクタ 9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0"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1" name="直線コネクタ 100"/>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109962</xdr:rowOff>
    </xdr:from>
    <xdr:ext cx="469744" cy="259045"/>
    <xdr:sp macro="" textlink="">
      <xdr:nvSpPr>
        <xdr:cNvPr id="102" name="【図書館】&#10;一人当たり面積平均値テキスト"/>
        <xdr:cNvSpPr txBox="1"/>
      </xdr:nvSpPr>
      <xdr:spPr>
        <a:xfrm>
          <a:off x="10566400" y="679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131535</xdr:rowOff>
    </xdr:from>
    <xdr:to>
      <xdr:col>15</xdr:col>
      <xdr:colOff>231775</xdr:colOff>
      <xdr:row>40</xdr:row>
      <xdr:rowOff>61685</xdr:rowOff>
    </xdr:to>
    <xdr:sp macro="" textlink="">
      <xdr:nvSpPr>
        <xdr:cNvPr id="103" name="フローチャート : 判断 102"/>
        <xdr:cNvSpPr/>
      </xdr:nvSpPr>
      <xdr:spPr>
        <a:xfrm>
          <a:off x="104267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74385</xdr:rowOff>
    </xdr:from>
    <xdr:to>
      <xdr:col>15</xdr:col>
      <xdr:colOff>231775</xdr:colOff>
      <xdr:row>39</xdr:row>
      <xdr:rowOff>4535</xdr:rowOff>
    </xdr:to>
    <xdr:sp macro="" textlink="">
      <xdr:nvSpPr>
        <xdr:cNvPr id="109" name="円/楕円 108"/>
        <xdr:cNvSpPr/>
      </xdr:nvSpPr>
      <xdr:spPr>
        <a:xfrm>
          <a:off x="10426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97263</xdr:rowOff>
    </xdr:from>
    <xdr:ext cx="469744" cy="259045"/>
    <xdr:sp macro="" textlink="">
      <xdr:nvSpPr>
        <xdr:cNvPr id="110" name="【図書館】&#10;一人当たり面積該当値テキスト"/>
        <xdr:cNvSpPr txBox="1"/>
      </xdr:nvSpPr>
      <xdr:spPr>
        <a:xfrm>
          <a:off x="10566400"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1" name="テキスト ボックス 13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15240</xdr:rowOff>
    </xdr:from>
    <xdr:to>
      <xdr:col>6</xdr:col>
      <xdr:colOff>510540</xdr:colOff>
      <xdr:row>63</xdr:row>
      <xdr:rowOff>41910</xdr:rowOff>
    </xdr:to>
    <xdr:cxnSp macro="">
      <xdr:nvCxnSpPr>
        <xdr:cNvPr id="135" name="直線コネクタ 134"/>
        <xdr:cNvCxnSpPr/>
      </xdr:nvCxnSpPr>
      <xdr:spPr>
        <a:xfrm flipV="1">
          <a:off x="4634865" y="96164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45737</xdr:rowOff>
    </xdr:from>
    <xdr:ext cx="405111" cy="259045"/>
    <xdr:sp macro="" textlink="">
      <xdr:nvSpPr>
        <xdr:cNvPr id="136" name="【体育館・プール】&#10;有形固定資産減価償却率最小値テキスト"/>
        <xdr:cNvSpPr txBox="1"/>
      </xdr:nvSpPr>
      <xdr:spPr>
        <a:xfrm>
          <a:off x="47244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63</xdr:row>
      <xdr:rowOff>41910</xdr:rowOff>
    </xdr:from>
    <xdr:to>
      <xdr:col>6</xdr:col>
      <xdr:colOff>600075</xdr:colOff>
      <xdr:row>63</xdr:row>
      <xdr:rowOff>41910</xdr:rowOff>
    </xdr:to>
    <xdr:cxnSp macro="">
      <xdr:nvCxnSpPr>
        <xdr:cNvPr id="137" name="直線コネクタ 136"/>
        <xdr:cNvCxnSpPr/>
      </xdr:nvCxnSpPr>
      <xdr:spPr>
        <a:xfrm>
          <a:off x="4546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133367</xdr:rowOff>
    </xdr:from>
    <xdr:ext cx="405111" cy="259045"/>
    <xdr:sp macro="" textlink="">
      <xdr:nvSpPr>
        <xdr:cNvPr id="138" name="【体育館・プール】&#10;有形固定資産減価償却率最大値テキスト"/>
        <xdr:cNvSpPr txBox="1"/>
      </xdr:nvSpPr>
      <xdr:spPr>
        <a:xfrm>
          <a:off x="47244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15240</xdr:rowOff>
    </xdr:from>
    <xdr:to>
      <xdr:col>6</xdr:col>
      <xdr:colOff>600075</xdr:colOff>
      <xdr:row>56</xdr:row>
      <xdr:rowOff>15240</xdr:rowOff>
    </xdr:to>
    <xdr:cxnSp macro="">
      <xdr:nvCxnSpPr>
        <xdr:cNvPr id="139" name="直線コネクタ 138"/>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88282</xdr:rowOff>
    </xdr:from>
    <xdr:ext cx="405111" cy="259045"/>
    <xdr:sp macro="" textlink="">
      <xdr:nvSpPr>
        <xdr:cNvPr id="140" name="【体育館・プール】&#10;有形固定資産減価償却率平均値テキスト"/>
        <xdr:cNvSpPr txBox="1"/>
      </xdr:nvSpPr>
      <xdr:spPr>
        <a:xfrm>
          <a:off x="4724400" y="1020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65405</xdr:rowOff>
    </xdr:from>
    <xdr:to>
      <xdr:col>6</xdr:col>
      <xdr:colOff>561975</xdr:colOff>
      <xdr:row>60</xdr:row>
      <xdr:rowOff>167005</xdr:rowOff>
    </xdr:to>
    <xdr:sp macro="" textlink="">
      <xdr:nvSpPr>
        <xdr:cNvPr id="141" name="フローチャート : 判断 140"/>
        <xdr:cNvSpPr/>
      </xdr:nvSpPr>
      <xdr:spPr>
        <a:xfrm>
          <a:off x="45847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53975</xdr:rowOff>
    </xdr:from>
    <xdr:to>
      <xdr:col>6</xdr:col>
      <xdr:colOff>561975</xdr:colOff>
      <xdr:row>61</xdr:row>
      <xdr:rowOff>155575</xdr:rowOff>
    </xdr:to>
    <xdr:sp macro="" textlink="">
      <xdr:nvSpPr>
        <xdr:cNvPr id="147" name="円/楕円 146"/>
        <xdr:cNvSpPr/>
      </xdr:nvSpPr>
      <xdr:spPr>
        <a:xfrm>
          <a:off x="4584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32402</xdr:rowOff>
    </xdr:from>
    <xdr:ext cx="405111" cy="259045"/>
    <xdr:sp macro="" textlink="">
      <xdr:nvSpPr>
        <xdr:cNvPr id="148" name="【体育館・プール】&#10;有形固定資産減価償却率該当値テキスト"/>
        <xdr:cNvSpPr txBox="1"/>
      </xdr:nvSpPr>
      <xdr:spPr>
        <a:xfrm>
          <a:off x="47244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9" name="直線コネクタ 15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0" name="テキスト ボックス 15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1" name="直線コネクタ 16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2" name="テキスト ボックス 16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3" name="直線コネクタ 16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4" name="テキスト ボックス 16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5" name="直線コネクタ 16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6" name="テキスト ボックス 16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8" name="テキスト ボックス 16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91440</xdr:rowOff>
    </xdr:from>
    <xdr:to>
      <xdr:col>15</xdr:col>
      <xdr:colOff>180340</xdr:colOff>
      <xdr:row>63</xdr:row>
      <xdr:rowOff>80010</xdr:rowOff>
    </xdr:to>
    <xdr:cxnSp macro="">
      <xdr:nvCxnSpPr>
        <xdr:cNvPr id="170" name="直線コネクタ 169"/>
        <xdr:cNvCxnSpPr/>
      </xdr:nvCxnSpPr>
      <xdr:spPr>
        <a:xfrm flipV="1">
          <a:off x="10476865" y="96926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83837</xdr:rowOff>
    </xdr:from>
    <xdr:ext cx="469744" cy="259045"/>
    <xdr:sp macro="" textlink="">
      <xdr:nvSpPr>
        <xdr:cNvPr id="171" name="【体育館・プール】&#10;一人当たり面積最小値テキスト"/>
        <xdr:cNvSpPr txBox="1"/>
      </xdr:nvSpPr>
      <xdr:spPr>
        <a:xfrm>
          <a:off x="10566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63</xdr:row>
      <xdr:rowOff>80010</xdr:rowOff>
    </xdr:from>
    <xdr:to>
      <xdr:col>15</xdr:col>
      <xdr:colOff>269875</xdr:colOff>
      <xdr:row>63</xdr:row>
      <xdr:rowOff>80010</xdr:rowOff>
    </xdr:to>
    <xdr:cxnSp macro="">
      <xdr:nvCxnSpPr>
        <xdr:cNvPr id="172" name="直線コネクタ 171"/>
        <xdr:cNvCxnSpPr/>
      </xdr:nvCxnSpPr>
      <xdr:spPr>
        <a:xfrm>
          <a:off x="10388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38117</xdr:rowOff>
    </xdr:from>
    <xdr:ext cx="469744" cy="259045"/>
    <xdr:sp macro="" textlink="">
      <xdr:nvSpPr>
        <xdr:cNvPr id="173" name="【体育館・プール】&#10;一人当たり面積最大値テキスト"/>
        <xdr:cNvSpPr txBox="1"/>
      </xdr:nvSpPr>
      <xdr:spPr>
        <a:xfrm>
          <a:off x="105664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0.560</a:t>
          </a:r>
          <a:endParaRPr kumimoji="1" lang="ja-JP" altLang="en-US" sz="1000" b="1">
            <a:latin typeface="ＭＳ Ｐゴシック"/>
          </a:endParaRPr>
        </a:p>
      </xdr:txBody>
    </xdr:sp>
    <xdr:clientData/>
  </xdr:oneCellAnchor>
  <xdr:twoCellAnchor>
    <xdr:from>
      <xdr:col>15</xdr:col>
      <xdr:colOff>92075</xdr:colOff>
      <xdr:row>56</xdr:row>
      <xdr:rowOff>91440</xdr:rowOff>
    </xdr:from>
    <xdr:to>
      <xdr:col>15</xdr:col>
      <xdr:colOff>269875</xdr:colOff>
      <xdr:row>56</xdr:row>
      <xdr:rowOff>91440</xdr:rowOff>
    </xdr:to>
    <xdr:cxnSp macro="">
      <xdr:nvCxnSpPr>
        <xdr:cNvPr id="174" name="直線コネクタ 173"/>
        <xdr:cNvCxnSpPr/>
      </xdr:nvCxnSpPr>
      <xdr:spPr>
        <a:xfrm>
          <a:off x="10388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28211</xdr:rowOff>
    </xdr:from>
    <xdr:ext cx="469744" cy="259045"/>
    <xdr:sp macro="" textlink="">
      <xdr:nvSpPr>
        <xdr:cNvPr id="175" name="【体育館・プール】&#10;一人当たり面積平均値テキスト"/>
        <xdr:cNvSpPr txBox="1"/>
      </xdr:nvSpPr>
      <xdr:spPr>
        <a:xfrm>
          <a:off x="10566400" y="10315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49784</xdr:rowOff>
    </xdr:from>
    <xdr:to>
      <xdr:col>15</xdr:col>
      <xdr:colOff>231775</xdr:colOff>
      <xdr:row>60</xdr:row>
      <xdr:rowOff>151384</xdr:rowOff>
    </xdr:to>
    <xdr:sp macro="" textlink="">
      <xdr:nvSpPr>
        <xdr:cNvPr id="176" name="フローチャート : 判断 175"/>
        <xdr:cNvSpPr/>
      </xdr:nvSpPr>
      <xdr:spPr>
        <a:xfrm>
          <a:off x="104267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24638</xdr:rowOff>
    </xdr:from>
    <xdr:to>
      <xdr:col>15</xdr:col>
      <xdr:colOff>231775</xdr:colOff>
      <xdr:row>60</xdr:row>
      <xdr:rowOff>126238</xdr:rowOff>
    </xdr:to>
    <xdr:sp macro="" textlink="">
      <xdr:nvSpPr>
        <xdr:cNvPr id="182" name="円/楕円 181"/>
        <xdr:cNvSpPr/>
      </xdr:nvSpPr>
      <xdr:spPr>
        <a:xfrm>
          <a:off x="104267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47515</xdr:rowOff>
    </xdr:from>
    <xdr:ext cx="469744" cy="259045"/>
    <xdr:sp macro="" textlink="">
      <xdr:nvSpPr>
        <xdr:cNvPr id="183" name="【体育館・プール】&#10;一人当たり面積該当値テキスト"/>
        <xdr:cNvSpPr txBox="1"/>
      </xdr:nvSpPr>
      <xdr:spPr>
        <a:xfrm>
          <a:off x="10566400"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85</xdr:row>
      <xdr:rowOff>72389</xdr:rowOff>
    </xdr:to>
    <xdr:cxnSp macro="">
      <xdr:nvCxnSpPr>
        <xdr:cNvPr id="208" name="直線コネクタ 207"/>
        <xdr:cNvCxnSpPr/>
      </xdr:nvCxnSpPr>
      <xdr:spPr>
        <a:xfrm flipV="1">
          <a:off x="4634865" y="132321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76216</xdr:rowOff>
    </xdr:from>
    <xdr:ext cx="405111" cy="259045"/>
    <xdr:sp macro="" textlink="">
      <xdr:nvSpPr>
        <xdr:cNvPr id="209" name="【福祉施設】&#10;有形固定資産減価償却率最小値テキスト"/>
        <xdr:cNvSpPr txBox="1"/>
      </xdr:nvSpPr>
      <xdr:spPr>
        <a:xfrm>
          <a:off x="4724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422275</xdr:colOff>
      <xdr:row>85</xdr:row>
      <xdr:rowOff>72389</xdr:rowOff>
    </xdr:from>
    <xdr:to>
      <xdr:col>6</xdr:col>
      <xdr:colOff>600075</xdr:colOff>
      <xdr:row>85</xdr:row>
      <xdr:rowOff>72389</xdr:rowOff>
    </xdr:to>
    <xdr:cxnSp macro="">
      <xdr:nvCxnSpPr>
        <xdr:cNvPr id="210" name="直線コネクタ 209"/>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72.7</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106697</xdr:rowOff>
    </xdr:from>
    <xdr:ext cx="405111" cy="259045"/>
    <xdr:sp macro="" textlink="">
      <xdr:nvSpPr>
        <xdr:cNvPr id="213" name="【福祉施設】&#10;有形固定資産減価償却率平均値テキスト"/>
        <xdr:cNvSpPr txBox="1"/>
      </xdr:nvSpPr>
      <xdr:spPr>
        <a:xfrm>
          <a:off x="4724400" y="1416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14" name="フローチャート : 判断 213"/>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120650</xdr:rowOff>
    </xdr:from>
    <xdr:to>
      <xdr:col>6</xdr:col>
      <xdr:colOff>561975</xdr:colOff>
      <xdr:row>79</xdr:row>
      <xdr:rowOff>50800</xdr:rowOff>
    </xdr:to>
    <xdr:sp macro="" textlink="">
      <xdr:nvSpPr>
        <xdr:cNvPr id="220" name="円/楕円 219"/>
        <xdr:cNvSpPr/>
      </xdr:nvSpPr>
      <xdr:spPr>
        <a:xfrm>
          <a:off x="45847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143527</xdr:rowOff>
    </xdr:from>
    <xdr:ext cx="405111" cy="259045"/>
    <xdr:sp macro="" textlink="">
      <xdr:nvSpPr>
        <xdr:cNvPr id="221" name="【福祉施設】&#10;有形固定資産減価償却率該当値テキスト"/>
        <xdr:cNvSpPr txBox="1"/>
      </xdr:nvSpPr>
      <xdr:spPr>
        <a:xfrm>
          <a:off x="4724400" y="1334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86</xdr:row>
      <xdr:rowOff>64770</xdr:rowOff>
    </xdr:to>
    <xdr:cxnSp macro="">
      <xdr:nvCxnSpPr>
        <xdr:cNvPr id="245" name="直線コネクタ 244"/>
        <xdr:cNvCxnSpPr/>
      </xdr:nvCxnSpPr>
      <xdr:spPr>
        <a:xfrm flipV="1">
          <a:off x="10476865" y="1328547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68597</xdr:rowOff>
    </xdr:from>
    <xdr:ext cx="469744" cy="259045"/>
    <xdr:sp macro="" textlink="">
      <xdr:nvSpPr>
        <xdr:cNvPr id="246" name="【福祉施設】&#10;一人当たり面積最小値テキスト"/>
        <xdr:cNvSpPr txBox="1"/>
      </xdr:nvSpPr>
      <xdr:spPr>
        <a:xfrm>
          <a:off x="105664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86</xdr:row>
      <xdr:rowOff>64770</xdr:rowOff>
    </xdr:from>
    <xdr:to>
      <xdr:col>15</xdr:col>
      <xdr:colOff>269875</xdr:colOff>
      <xdr:row>86</xdr:row>
      <xdr:rowOff>64770</xdr:rowOff>
    </xdr:to>
    <xdr:cxnSp macro="">
      <xdr:nvCxnSpPr>
        <xdr:cNvPr id="247" name="直線コネクタ 246"/>
        <xdr:cNvCxnSpPr/>
      </xdr:nvCxnSpPr>
      <xdr:spPr>
        <a:xfrm>
          <a:off x="10388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248"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0.413</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249" name="直線コネクタ 248"/>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151147</xdr:rowOff>
    </xdr:from>
    <xdr:ext cx="469744" cy="259045"/>
    <xdr:sp macro="" textlink="">
      <xdr:nvSpPr>
        <xdr:cNvPr id="250" name="【福祉施設】&#10;一人当たり面積平均値テキスト"/>
        <xdr:cNvSpPr txBox="1"/>
      </xdr:nvSpPr>
      <xdr:spPr>
        <a:xfrm>
          <a:off x="10566400" y="1403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128270</xdr:rowOff>
    </xdr:from>
    <xdr:to>
      <xdr:col>15</xdr:col>
      <xdr:colOff>231775</xdr:colOff>
      <xdr:row>83</xdr:row>
      <xdr:rowOff>58420</xdr:rowOff>
    </xdr:to>
    <xdr:sp macro="" textlink="">
      <xdr:nvSpPr>
        <xdr:cNvPr id="251" name="フローチャート : 判断 250"/>
        <xdr:cNvSpPr/>
      </xdr:nvSpPr>
      <xdr:spPr>
        <a:xfrm>
          <a:off x="10426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105411</xdr:rowOff>
    </xdr:from>
    <xdr:to>
      <xdr:col>15</xdr:col>
      <xdr:colOff>231775</xdr:colOff>
      <xdr:row>86</xdr:row>
      <xdr:rowOff>35561</xdr:rowOff>
    </xdr:to>
    <xdr:sp macro="" textlink="">
      <xdr:nvSpPr>
        <xdr:cNvPr id="257" name="円/楕円 256"/>
        <xdr:cNvSpPr/>
      </xdr:nvSpPr>
      <xdr:spPr>
        <a:xfrm>
          <a:off x="104267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20338</xdr:rowOff>
    </xdr:from>
    <xdr:ext cx="469744" cy="259045"/>
    <xdr:sp macro="" textlink="">
      <xdr:nvSpPr>
        <xdr:cNvPr id="258" name="【福祉施設】&#10;一人当たり面積該当値テキスト"/>
        <xdr:cNvSpPr txBox="1"/>
      </xdr:nvSpPr>
      <xdr:spPr>
        <a:xfrm>
          <a:off x="10566400" y="1459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0" name="テキスト ボックス 26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0" name="テキスト ボックス 27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1"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80011</xdr:rowOff>
    </xdr:from>
    <xdr:to>
      <xdr:col>6</xdr:col>
      <xdr:colOff>510540</xdr:colOff>
      <xdr:row>108</xdr:row>
      <xdr:rowOff>152400</xdr:rowOff>
    </xdr:to>
    <xdr:cxnSp macro="">
      <xdr:nvCxnSpPr>
        <xdr:cNvPr id="282" name="直線コネクタ 281"/>
        <xdr:cNvCxnSpPr/>
      </xdr:nvCxnSpPr>
      <xdr:spPr>
        <a:xfrm flipV="1">
          <a:off x="4634865"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156227</xdr:rowOff>
    </xdr:from>
    <xdr:ext cx="340478" cy="259045"/>
    <xdr:sp macro="" textlink="">
      <xdr:nvSpPr>
        <xdr:cNvPr id="283" name="【市民会館】&#10;有形固定資産減価償却率最小値テキスト"/>
        <xdr:cNvSpPr txBox="1"/>
      </xdr:nvSpPr>
      <xdr:spPr>
        <a:xfrm>
          <a:off x="47244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422275</xdr:colOff>
      <xdr:row>108</xdr:row>
      <xdr:rowOff>152400</xdr:rowOff>
    </xdr:from>
    <xdr:to>
      <xdr:col>6</xdr:col>
      <xdr:colOff>600075</xdr:colOff>
      <xdr:row>108</xdr:row>
      <xdr:rowOff>152400</xdr:rowOff>
    </xdr:to>
    <xdr:cxnSp macro="">
      <xdr:nvCxnSpPr>
        <xdr:cNvPr id="284" name="直線コネクタ 28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26688</xdr:rowOff>
    </xdr:from>
    <xdr:ext cx="405111" cy="259045"/>
    <xdr:sp macro="" textlink="">
      <xdr:nvSpPr>
        <xdr:cNvPr id="285" name="【市民会館】&#10;有形固定資産減価償却率最大値テキスト"/>
        <xdr:cNvSpPr txBox="1"/>
      </xdr:nvSpPr>
      <xdr:spPr>
        <a:xfrm>
          <a:off x="47244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6</xdr:col>
      <xdr:colOff>422275</xdr:colOff>
      <xdr:row>99</xdr:row>
      <xdr:rowOff>80011</xdr:rowOff>
    </xdr:from>
    <xdr:to>
      <xdr:col>6</xdr:col>
      <xdr:colOff>600075</xdr:colOff>
      <xdr:row>99</xdr:row>
      <xdr:rowOff>80011</xdr:rowOff>
    </xdr:to>
    <xdr:cxnSp macro="">
      <xdr:nvCxnSpPr>
        <xdr:cNvPr id="286" name="直線コネクタ 285"/>
        <xdr:cNvCxnSpPr/>
      </xdr:nvCxnSpPr>
      <xdr:spPr>
        <a:xfrm>
          <a:off x="4546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164482</xdr:rowOff>
    </xdr:from>
    <xdr:ext cx="405111" cy="259045"/>
    <xdr:sp macro="" textlink="">
      <xdr:nvSpPr>
        <xdr:cNvPr id="287" name="【市民会館】&#10;有形固定資産減価償却率平均値テキスト"/>
        <xdr:cNvSpPr txBox="1"/>
      </xdr:nvSpPr>
      <xdr:spPr>
        <a:xfrm>
          <a:off x="4724400" y="17652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141605</xdr:rowOff>
    </xdr:from>
    <xdr:to>
      <xdr:col>6</xdr:col>
      <xdr:colOff>561975</xdr:colOff>
      <xdr:row>104</xdr:row>
      <xdr:rowOff>71755</xdr:rowOff>
    </xdr:to>
    <xdr:sp macro="" textlink="">
      <xdr:nvSpPr>
        <xdr:cNvPr id="288" name="フローチャート : 判断 287"/>
        <xdr:cNvSpPr/>
      </xdr:nvSpPr>
      <xdr:spPr>
        <a:xfrm>
          <a:off x="45847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13970</xdr:rowOff>
    </xdr:from>
    <xdr:to>
      <xdr:col>6</xdr:col>
      <xdr:colOff>561975</xdr:colOff>
      <xdr:row>108</xdr:row>
      <xdr:rowOff>115570</xdr:rowOff>
    </xdr:to>
    <xdr:sp macro="" textlink="">
      <xdr:nvSpPr>
        <xdr:cNvPr id="294" name="円/楕円 293"/>
        <xdr:cNvSpPr/>
      </xdr:nvSpPr>
      <xdr:spPr>
        <a:xfrm>
          <a:off x="4584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100347</xdr:rowOff>
    </xdr:from>
    <xdr:ext cx="340478" cy="259045"/>
    <xdr:sp macro="" textlink="">
      <xdr:nvSpPr>
        <xdr:cNvPr id="295" name="【市民会館】&#10;有形固定資産減価償却率該当値テキスト"/>
        <xdr:cNvSpPr txBox="1"/>
      </xdr:nvSpPr>
      <xdr:spPr>
        <a:xfrm>
          <a:off x="4724400" y="18445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6" name="正方形/長方形 29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3" name="正方形/長方形 30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4" name="テキスト ボックス 3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5" name="直線コネクタ 3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6" name="直線コネクタ 30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07" name="テキスト ボックス 30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8" name="直線コネクタ 30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09" name="テキスト ボックス 30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0" name="直線コネクタ 30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1" name="テキスト ボックス 31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2" name="直線コネクタ 31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3" name="テキスト ボックス 31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96774</xdr:rowOff>
    </xdr:from>
    <xdr:to>
      <xdr:col>15</xdr:col>
      <xdr:colOff>180340</xdr:colOff>
      <xdr:row>107</xdr:row>
      <xdr:rowOff>169926</xdr:rowOff>
    </xdr:to>
    <xdr:cxnSp macro="">
      <xdr:nvCxnSpPr>
        <xdr:cNvPr id="317" name="直線コネクタ 316"/>
        <xdr:cNvCxnSpPr/>
      </xdr:nvCxnSpPr>
      <xdr:spPr>
        <a:xfrm flipV="1">
          <a:off x="10476865" y="17241774"/>
          <a:ext cx="0"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2303</xdr:rowOff>
    </xdr:from>
    <xdr:ext cx="469744" cy="259045"/>
    <xdr:sp macro="" textlink="">
      <xdr:nvSpPr>
        <xdr:cNvPr id="318" name="【市民会館】&#10;一人当たり面積最小値テキスト"/>
        <xdr:cNvSpPr txBox="1"/>
      </xdr:nvSpPr>
      <xdr:spPr>
        <a:xfrm>
          <a:off x="10566400" y="185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107</xdr:row>
      <xdr:rowOff>169926</xdr:rowOff>
    </xdr:from>
    <xdr:to>
      <xdr:col>15</xdr:col>
      <xdr:colOff>269875</xdr:colOff>
      <xdr:row>107</xdr:row>
      <xdr:rowOff>169926</xdr:rowOff>
    </xdr:to>
    <xdr:cxnSp macro="">
      <xdr:nvCxnSpPr>
        <xdr:cNvPr id="319" name="直線コネクタ 318"/>
        <xdr:cNvCxnSpPr/>
      </xdr:nvCxnSpPr>
      <xdr:spPr>
        <a:xfrm>
          <a:off x="10388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43451</xdr:rowOff>
    </xdr:from>
    <xdr:ext cx="469744" cy="259045"/>
    <xdr:sp macro="" textlink="">
      <xdr:nvSpPr>
        <xdr:cNvPr id="320" name="【市民会館】&#10;一人当たり面積最大値テキスト"/>
        <xdr:cNvSpPr txBox="1"/>
      </xdr:nvSpPr>
      <xdr:spPr>
        <a:xfrm>
          <a:off x="105664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0.591</a:t>
          </a:r>
          <a:endParaRPr kumimoji="1" lang="ja-JP" altLang="en-US" sz="1000" b="1">
            <a:latin typeface="ＭＳ Ｐゴシック"/>
          </a:endParaRPr>
        </a:p>
      </xdr:txBody>
    </xdr:sp>
    <xdr:clientData/>
  </xdr:oneCellAnchor>
  <xdr:twoCellAnchor>
    <xdr:from>
      <xdr:col>15</xdr:col>
      <xdr:colOff>92075</xdr:colOff>
      <xdr:row>100</xdr:row>
      <xdr:rowOff>96774</xdr:rowOff>
    </xdr:from>
    <xdr:to>
      <xdr:col>15</xdr:col>
      <xdr:colOff>269875</xdr:colOff>
      <xdr:row>100</xdr:row>
      <xdr:rowOff>96774</xdr:rowOff>
    </xdr:to>
    <xdr:cxnSp macro="">
      <xdr:nvCxnSpPr>
        <xdr:cNvPr id="321" name="直線コネクタ 320"/>
        <xdr:cNvCxnSpPr/>
      </xdr:nvCxnSpPr>
      <xdr:spPr>
        <a:xfrm>
          <a:off x="10388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2557</xdr:rowOff>
    </xdr:from>
    <xdr:ext cx="469744" cy="259045"/>
    <xdr:sp macro="" textlink="">
      <xdr:nvSpPr>
        <xdr:cNvPr id="322" name="【市民会館】&#10;一人当たり面積平均値テキスト"/>
        <xdr:cNvSpPr txBox="1"/>
      </xdr:nvSpPr>
      <xdr:spPr>
        <a:xfrm>
          <a:off x="10566400" y="1783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151130</xdr:rowOff>
    </xdr:from>
    <xdr:to>
      <xdr:col>15</xdr:col>
      <xdr:colOff>231775</xdr:colOff>
      <xdr:row>105</xdr:row>
      <xdr:rowOff>81280</xdr:rowOff>
    </xdr:to>
    <xdr:sp macro="" textlink="">
      <xdr:nvSpPr>
        <xdr:cNvPr id="323" name="フローチャート : 判断 322"/>
        <xdr:cNvSpPr/>
      </xdr:nvSpPr>
      <xdr:spPr>
        <a:xfrm>
          <a:off x="10426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103124</xdr:rowOff>
    </xdr:from>
    <xdr:to>
      <xdr:col>15</xdr:col>
      <xdr:colOff>231775</xdr:colOff>
      <xdr:row>106</xdr:row>
      <xdr:rowOff>33274</xdr:rowOff>
    </xdr:to>
    <xdr:sp macro="" textlink="">
      <xdr:nvSpPr>
        <xdr:cNvPr id="329" name="円/楕円 328"/>
        <xdr:cNvSpPr/>
      </xdr:nvSpPr>
      <xdr:spPr>
        <a:xfrm>
          <a:off x="104267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81551</xdr:rowOff>
    </xdr:from>
    <xdr:ext cx="469744" cy="259045"/>
    <xdr:sp macro="" textlink="">
      <xdr:nvSpPr>
        <xdr:cNvPr id="330" name="【市民会館】&#10;一人当たり面積該当値テキスト"/>
        <xdr:cNvSpPr txBox="1"/>
      </xdr:nvSpPr>
      <xdr:spPr>
        <a:xfrm>
          <a:off x="10566400"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39" name="正方形/長方形 33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6" name="正方形/長方形 34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8" name="直線コネクタ 3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9" name="テキスト ボックス 35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60" name="直線コネクタ 3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61" name="テキスト ボックス 3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62" name="直線コネクタ 3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63" name="テキスト ボックス 3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4" name="直線コネクタ 3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5" name="テキスト ボックス 3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6" name="直線コネクタ 3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7" name="テキスト ボックス 3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8" name="直線コネクタ 3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9" name="テキスト ボックス 36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146957</xdr:rowOff>
    </xdr:from>
    <xdr:to>
      <xdr:col>23</xdr:col>
      <xdr:colOff>516889</xdr:colOff>
      <xdr:row>63</xdr:row>
      <xdr:rowOff>66947</xdr:rowOff>
    </xdr:to>
    <xdr:cxnSp macro="">
      <xdr:nvCxnSpPr>
        <xdr:cNvPr id="373" name="直線コネクタ 372"/>
        <xdr:cNvCxnSpPr/>
      </xdr:nvCxnSpPr>
      <xdr:spPr>
        <a:xfrm flipV="1">
          <a:off x="16318864" y="94052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70774</xdr:rowOff>
    </xdr:from>
    <xdr:ext cx="405111" cy="259045"/>
    <xdr:sp macro="" textlink="">
      <xdr:nvSpPr>
        <xdr:cNvPr id="374" name="【保健センター・保健所】&#10;有形固定資産減価償却率最小値テキスト"/>
        <xdr:cNvSpPr txBox="1"/>
      </xdr:nvSpPr>
      <xdr:spPr>
        <a:xfrm>
          <a:off x="16408400" y="10872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23</xdr:col>
      <xdr:colOff>428625</xdr:colOff>
      <xdr:row>63</xdr:row>
      <xdr:rowOff>66947</xdr:rowOff>
    </xdr:from>
    <xdr:to>
      <xdr:col>23</xdr:col>
      <xdr:colOff>606425</xdr:colOff>
      <xdr:row>63</xdr:row>
      <xdr:rowOff>66947</xdr:rowOff>
    </xdr:to>
    <xdr:cxnSp macro="">
      <xdr:nvCxnSpPr>
        <xdr:cNvPr id="375" name="直線コネクタ 374"/>
        <xdr:cNvCxnSpPr/>
      </xdr:nvCxnSpPr>
      <xdr:spPr>
        <a:xfrm>
          <a:off x="16230600" y="1086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93634</xdr:rowOff>
    </xdr:from>
    <xdr:ext cx="405111" cy="259045"/>
    <xdr:sp macro="" textlink="">
      <xdr:nvSpPr>
        <xdr:cNvPr id="376" name="【保健センター・保健所】&#10;有形固定資産減価償却率最大値テキスト"/>
        <xdr:cNvSpPr txBox="1"/>
      </xdr:nvSpPr>
      <xdr:spPr>
        <a:xfrm>
          <a:off x="164084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23</xdr:col>
      <xdr:colOff>428625</xdr:colOff>
      <xdr:row>54</xdr:row>
      <xdr:rowOff>146957</xdr:rowOff>
    </xdr:from>
    <xdr:to>
      <xdr:col>23</xdr:col>
      <xdr:colOff>606425</xdr:colOff>
      <xdr:row>54</xdr:row>
      <xdr:rowOff>146957</xdr:rowOff>
    </xdr:to>
    <xdr:cxnSp macro="">
      <xdr:nvCxnSpPr>
        <xdr:cNvPr id="377" name="直線コネクタ 376"/>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58618</xdr:rowOff>
    </xdr:from>
    <xdr:ext cx="405111" cy="259045"/>
    <xdr:sp macro="" textlink="">
      <xdr:nvSpPr>
        <xdr:cNvPr id="378" name="【保健センター・保健所】&#10;有形固定資産減価償却率平均値テキスト"/>
        <xdr:cNvSpPr txBox="1"/>
      </xdr:nvSpPr>
      <xdr:spPr>
        <a:xfrm>
          <a:off x="164084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35741</xdr:rowOff>
    </xdr:from>
    <xdr:to>
      <xdr:col>23</xdr:col>
      <xdr:colOff>568325</xdr:colOff>
      <xdr:row>59</xdr:row>
      <xdr:rowOff>137341</xdr:rowOff>
    </xdr:to>
    <xdr:sp macro="" textlink="">
      <xdr:nvSpPr>
        <xdr:cNvPr id="379" name="フローチャート : 判断 378"/>
        <xdr:cNvSpPr/>
      </xdr:nvSpPr>
      <xdr:spPr>
        <a:xfrm>
          <a:off x="16268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153307</xdr:rowOff>
    </xdr:from>
    <xdr:to>
      <xdr:col>23</xdr:col>
      <xdr:colOff>568325</xdr:colOff>
      <xdr:row>60</xdr:row>
      <xdr:rowOff>83457</xdr:rowOff>
    </xdr:to>
    <xdr:sp macro="" textlink="">
      <xdr:nvSpPr>
        <xdr:cNvPr id="385" name="円/楕円 384"/>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131734</xdr:rowOff>
    </xdr:from>
    <xdr:ext cx="405111" cy="259045"/>
    <xdr:sp macro="" textlink="">
      <xdr:nvSpPr>
        <xdr:cNvPr id="386" name="【保健センター・保健所】&#10;有形固定資産減価償却率該当値テキスト"/>
        <xdr:cNvSpPr txBox="1"/>
      </xdr:nvSpPr>
      <xdr:spPr>
        <a:xfrm>
          <a:off x="16408400" y="1024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7" name="正方形/長方形 38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4" name="正方形/長方形 39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5" name="テキスト ボックス 3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6" name="直線コネクタ 3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397" name="直線コネクタ 3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8" name="テキスト ボックス 3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9" name="直線コネクタ 3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0" name="テキスト ボックス 3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1" name="直線コネクタ 4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02" name="テキスト ボックス 4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03" name="直線コネクタ 4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4" name="テキスト ボックス 4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6" name="テキスト ボックス 4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36576</xdr:rowOff>
    </xdr:from>
    <xdr:to>
      <xdr:col>32</xdr:col>
      <xdr:colOff>186689</xdr:colOff>
      <xdr:row>63</xdr:row>
      <xdr:rowOff>125730</xdr:rowOff>
    </xdr:to>
    <xdr:cxnSp macro="">
      <xdr:nvCxnSpPr>
        <xdr:cNvPr id="408" name="直線コネクタ 407"/>
        <xdr:cNvCxnSpPr/>
      </xdr:nvCxnSpPr>
      <xdr:spPr>
        <a:xfrm flipV="1">
          <a:off x="22160864" y="9637776"/>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129557</xdr:rowOff>
    </xdr:from>
    <xdr:ext cx="469744" cy="259045"/>
    <xdr:sp macro="" textlink="">
      <xdr:nvSpPr>
        <xdr:cNvPr id="409" name="【保健センター・保健所】&#10;一人当たり面積最小値テキスト"/>
        <xdr:cNvSpPr txBox="1"/>
      </xdr:nvSpPr>
      <xdr:spPr>
        <a:xfrm>
          <a:off x="222504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125730</xdr:rowOff>
    </xdr:from>
    <xdr:to>
      <xdr:col>32</xdr:col>
      <xdr:colOff>276225</xdr:colOff>
      <xdr:row>63</xdr:row>
      <xdr:rowOff>125730</xdr:rowOff>
    </xdr:to>
    <xdr:cxnSp macro="">
      <xdr:nvCxnSpPr>
        <xdr:cNvPr id="410" name="直線コネクタ 409"/>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154703</xdr:rowOff>
    </xdr:from>
    <xdr:ext cx="469744" cy="259045"/>
    <xdr:sp macro="" textlink="">
      <xdr:nvSpPr>
        <xdr:cNvPr id="411" name="【保健センター・保健所】&#10;一人当たり面積最大値テキスト"/>
        <xdr:cNvSpPr txBox="1"/>
      </xdr:nvSpPr>
      <xdr:spPr>
        <a:xfrm>
          <a:off x="222504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0.292</a:t>
          </a:r>
          <a:endParaRPr kumimoji="1" lang="ja-JP" altLang="en-US" sz="1000" b="1">
            <a:latin typeface="ＭＳ Ｐゴシック"/>
          </a:endParaRPr>
        </a:p>
      </xdr:txBody>
    </xdr:sp>
    <xdr:clientData/>
  </xdr:oneCellAnchor>
  <xdr:twoCellAnchor>
    <xdr:from>
      <xdr:col>32</xdr:col>
      <xdr:colOff>98425</xdr:colOff>
      <xdr:row>56</xdr:row>
      <xdr:rowOff>36576</xdr:rowOff>
    </xdr:from>
    <xdr:to>
      <xdr:col>32</xdr:col>
      <xdr:colOff>276225</xdr:colOff>
      <xdr:row>56</xdr:row>
      <xdr:rowOff>36576</xdr:rowOff>
    </xdr:to>
    <xdr:cxnSp macro="">
      <xdr:nvCxnSpPr>
        <xdr:cNvPr id="412" name="直線コネクタ 41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152671</xdr:rowOff>
    </xdr:from>
    <xdr:ext cx="469744" cy="259045"/>
    <xdr:sp macro="" textlink="">
      <xdr:nvSpPr>
        <xdr:cNvPr id="413" name="【保健センター・保健所】&#10;一人当たり面積平均値テキスト"/>
        <xdr:cNvSpPr txBox="1"/>
      </xdr:nvSpPr>
      <xdr:spPr>
        <a:xfrm>
          <a:off x="22250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129794</xdr:rowOff>
    </xdr:from>
    <xdr:to>
      <xdr:col>32</xdr:col>
      <xdr:colOff>238125</xdr:colOff>
      <xdr:row>62</xdr:row>
      <xdr:rowOff>59944</xdr:rowOff>
    </xdr:to>
    <xdr:sp macro="" textlink="">
      <xdr:nvSpPr>
        <xdr:cNvPr id="414" name="フローチャート : 判断 413"/>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5" name="テキスト ボックス 4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6" name="テキスト ボックス 4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7" name="テキスト ボックス 4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8" name="テキスト ボックス 4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9" name="テキスト ボックス 4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31496</xdr:rowOff>
    </xdr:from>
    <xdr:to>
      <xdr:col>32</xdr:col>
      <xdr:colOff>238125</xdr:colOff>
      <xdr:row>62</xdr:row>
      <xdr:rowOff>133096</xdr:rowOff>
    </xdr:to>
    <xdr:sp macro="" textlink="">
      <xdr:nvSpPr>
        <xdr:cNvPr id="420" name="円/楕円 419"/>
        <xdr:cNvSpPr/>
      </xdr:nvSpPr>
      <xdr:spPr>
        <a:xfrm>
          <a:off x="221107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9923</xdr:rowOff>
    </xdr:from>
    <xdr:ext cx="469744" cy="259045"/>
    <xdr:sp macro="" textlink="">
      <xdr:nvSpPr>
        <xdr:cNvPr id="421" name="【保健センター・保健所】&#10;一人当たり面積該当値テキスト"/>
        <xdr:cNvSpPr txBox="1"/>
      </xdr:nvSpPr>
      <xdr:spPr>
        <a:xfrm>
          <a:off x="22250400"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2" name="正方形/長方形 42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9" name="正方形/長方形 428"/>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0" name="正方形/長方形 42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1" name="正方形/長方形 4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2" name="正方形/長方形 4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3" name="正方形/長方形 4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4" name="正方形/長方形 4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5" name="正方形/長方形 4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6" name="正方形/長方形 4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37" name="正方形/長方形 436"/>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38" name="正方形/長方形 43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9" name="正方形/長方形 4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0" name="正方形/長方形 4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1" name="正方形/長方形 4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2" name="正方形/長方形 4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3" name="正方形/長方形 4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4" name="正方形/長方形 4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5" name="正方形/長方形 44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6" name="テキスト ボックス 4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7" name="直線コネクタ 4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48" name="テキスト ボックス 44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9" name="直線コネクタ 4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0" name="テキスト ボックス 4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1" name="直線コネクタ 4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2" name="テキスト ボックス 4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3" name="直線コネクタ 4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4" name="テキスト ボックス 4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5" name="直線コネクタ 4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6" name="テキスト ボックス 45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85344</xdr:rowOff>
    </xdr:from>
    <xdr:to>
      <xdr:col>23</xdr:col>
      <xdr:colOff>516889</xdr:colOff>
      <xdr:row>108</xdr:row>
      <xdr:rowOff>149352</xdr:rowOff>
    </xdr:to>
    <xdr:cxnSp macro="">
      <xdr:nvCxnSpPr>
        <xdr:cNvPr id="460" name="直線コネクタ 459"/>
        <xdr:cNvCxnSpPr/>
      </xdr:nvCxnSpPr>
      <xdr:spPr>
        <a:xfrm flipV="1">
          <a:off x="16318864" y="1723034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153179</xdr:rowOff>
    </xdr:from>
    <xdr:ext cx="405111" cy="259045"/>
    <xdr:sp macro="" textlink="">
      <xdr:nvSpPr>
        <xdr:cNvPr id="461" name="【庁舎】&#10;有形固定資産減価償却率最小値テキスト"/>
        <xdr:cNvSpPr txBox="1"/>
      </xdr:nvSpPr>
      <xdr:spPr>
        <a:xfrm>
          <a:off x="164084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108</xdr:row>
      <xdr:rowOff>149352</xdr:rowOff>
    </xdr:from>
    <xdr:to>
      <xdr:col>23</xdr:col>
      <xdr:colOff>606425</xdr:colOff>
      <xdr:row>108</xdr:row>
      <xdr:rowOff>149352</xdr:rowOff>
    </xdr:to>
    <xdr:cxnSp macro="">
      <xdr:nvCxnSpPr>
        <xdr:cNvPr id="462" name="直線コネクタ 461"/>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32021</xdr:rowOff>
    </xdr:from>
    <xdr:ext cx="405111" cy="259045"/>
    <xdr:sp macro="" textlink="">
      <xdr:nvSpPr>
        <xdr:cNvPr id="463" name="【庁舎】&#10;有形固定資産減価償却率最大値テキスト"/>
        <xdr:cNvSpPr txBox="1"/>
      </xdr:nvSpPr>
      <xdr:spPr>
        <a:xfrm>
          <a:off x="164084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100</xdr:row>
      <xdr:rowOff>85344</xdr:rowOff>
    </xdr:from>
    <xdr:to>
      <xdr:col>23</xdr:col>
      <xdr:colOff>606425</xdr:colOff>
      <xdr:row>100</xdr:row>
      <xdr:rowOff>85344</xdr:rowOff>
    </xdr:to>
    <xdr:cxnSp macro="">
      <xdr:nvCxnSpPr>
        <xdr:cNvPr id="464" name="直線コネクタ 463"/>
        <xdr:cNvCxnSpPr/>
      </xdr:nvCxnSpPr>
      <xdr:spPr>
        <a:xfrm>
          <a:off x="16230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42690</xdr:rowOff>
    </xdr:from>
    <xdr:ext cx="405111" cy="259045"/>
    <xdr:sp macro="" textlink="">
      <xdr:nvSpPr>
        <xdr:cNvPr id="465" name="【庁舎】&#10;有形固定資産減価償却率平均値テキスト"/>
        <xdr:cNvSpPr txBox="1"/>
      </xdr:nvSpPr>
      <xdr:spPr>
        <a:xfrm>
          <a:off x="16408400" y="178734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466" name="フローチャート : 判断 465"/>
        <xdr:cNvSpPr/>
      </xdr:nvSpPr>
      <xdr:spPr>
        <a:xfrm>
          <a:off x="16268700" y="1789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7" name="テキスト ボックス 4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8" name="テキスト ボックス 4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9" name="テキスト ボックス 4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0" name="テキスト ボックス 4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1" name="テキスト ボックス 4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101</xdr:row>
      <xdr:rowOff>105411</xdr:rowOff>
    </xdr:from>
    <xdr:to>
      <xdr:col>23</xdr:col>
      <xdr:colOff>568325</xdr:colOff>
      <xdr:row>102</xdr:row>
      <xdr:rowOff>35561</xdr:rowOff>
    </xdr:to>
    <xdr:sp macro="" textlink="">
      <xdr:nvSpPr>
        <xdr:cNvPr id="472" name="円/楕円 471"/>
        <xdr:cNvSpPr/>
      </xdr:nvSpPr>
      <xdr:spPr>
        <a:xfrm>
          <a:off x="16268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128288</xdr:rowOff>
    </xdr:from>
    <xdr:ext cx="405111" cy="259045"/>
    <xdr:sp macro="" textlink="">
      <xdr:nvSpPr>
        <xdr:cNvPr id="473" name="【庁舎】&#10;有形固定資産減価償却率該当値テキスト"/>
        <xdr:cNvSpPr txBox="1"/>
      </xdr:nvSpPr>
      <xdr:spPr>
        <a:xfrm>
          <a:off x="164084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4" name="正方形/長方形 47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5" name="正方形/長方形 4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6" name="正方形/長方形 4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7" name="正方形/長方形 4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8" name="正方形/長方形 4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9" name="正方形/長方形 4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0" name="正方形/長方形 4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1" name="正方形/長方形 48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2" name="テキスト ボックス 4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3" name="直線コネクタ 4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84" name="テキスト ボックス 4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85" name="直線コネクタ 48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6" name="テキスト ボックス 48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7" name="直線コネクタ 48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88" name="テキスト ボックス 48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89" name="直線コネクタ 48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0" name="テキスト ボックス 48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1" name="直線コネクタ 49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2" name="テキスト ボックス 49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3" name="直線コネクタ 49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4" name="テキスト ボックス 49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5" name="直線コネクタ 49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6" name="テキスト ボックス 49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7"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107</xdr:row>
      <xdr:rowOff>148589</xdr:rowOff>
    </xdr:to>
    <xdr:cxnSp macro="">
      <xdr:nvCxnSpPr>
        <xdr:cNvPr id="498" name="直線コネクタ 497"/>
        <xdr:cNvCxnSpPr/>
      </xdr:nvCxnSpPr>
      <xdr:spPr>
        <a:xfrm flipV="1">
          <a:off x="22160864" y="1706498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152416</xdr:rowOff>
    </xdr:from>
    <xdr:ext cx="469744" cy="259045"/>
    <xdr:sp macro="" textlink="">
      <xdr:nvSpPr>
        <xdr:cNvPr id="499" name="【庁舎】&#10;一人当たり面積最小値テキスト"/>
        <xdr:cNvSpPr txBox="1"/>
      </xdr:nvSpPr>
      <xdr:spPr>
        <a:xfrm>
          <a:off x="222504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0.146</a:t>
          </a:r>
          <a:endParaRPr kumimoji="1" lang="ja-JP" altLang="en-US" sz="1000" b="1">
            <a:latin typeface="ＭＳ Ｐゴシック"/>
          </a:endParaRPr>
        </a:p>
      </xdr:txBody>
    </xdr:sp>
    <xdr:clientData/>
  </xdr:oneCellAnchor>
  <xdr:twoCellAnchor>
    <xdr:from>
      <xdr:col>32</xdr:col>
      <xdr:colOff>98425</xdr:colOff>
      <xdr:row>107</xdr:row>
      <xdr:rowOff>148589</xdr:rowOff>
    </xdr:from>
    <xdr:to>
      <xdr:col>32</xdr:col>
      <xdr:colOff>276225</xdr:colOff>
      <xdr:row>107</xdr:row>
      <xdr:rowOff>148589</xdr:rowOff>
    </xdr:to>
    <xdr:cxnSp macro="">
      <xdr:nvCxnSpPr>
        <xdr:cNvPr id="500" name="直線コネクタ 499"/>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501" name="【庁舎】&#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502" name="直線コネクタ 501"/>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55897</xdr:rowOff>
    </xdr:from>
    <xdr:ext cx="469744" cy="259045"/>
    <xdr:sp macro="" textlink="">
      <xdr:nvSpPr>
        <xdr:cNvPr id="503" name="【庁舎】&#10;一人当たり面積平均値テキスト"/>
        <xdr:cNvSpPr txBox="1"/>
      </xdr:nvSpPr>
      <xdr:spPr>
        <a:xfrm>
          <a:off x="22250400" y="17715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33020</xdr:rowOff>
    </xdr:from>
    <xdr:to>
      <xdr:col>32</xdr:col>
      <xdr:colOff>238125</xdr:colOff>
      <xdr:row>104</xdr:row>
      <xdr:rowOff>134620</xdr:rowOff>
    </xdr:to>
    <xdr:sp macro="" textlink="">
      <xdr:nvSpPr>
        <xdr:cNvPr id="504" name="フローチャート : 判断 503"/>
        <xdr:cNvSpPr/>
      </xdr:nvSpPr>
      <xdr:spPr>
        <a:xfrm>
          <a:off x="22110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5" name="テキスト ボックス 5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6" name="テキスト ボックス 5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7" name="テキスト ボックス 5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8" name="テキスト ボックス 5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9" name="テキスト ボックス 5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97789</xdr:rowOff>
    </xdr:from>
    <xdr:to>
      <xdr:col>32</xdr:col>
      <xdr:colOff>238125</xdr:colOff>
      <xdr:row>106</xdr:row>
      <xdr:rowOff>27939</xdr:rowOff>
    </xdr:to>
    <xdr:sp macro="" textlink="">
      <xdr:nvSpPr>
        <xdr:cNvPr id="510" name="円/楕円 509"/>
        <xdr:cNvSpPr/>
      </xdr:nvSpPr>
      <xdr:spPr>
        <a:xfrm>
          <a:off x="221107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76216</xdr:rowOff>
    </xdr:from>
    <xdr:ext cx="469744" cy="259045"/>
    <xdr:sp macro="" textlink="">
      <xdr:nvSpPr>
        <xdr:cNvPr id="511" name="【庁舎】&#10;一人当たり面積該当値テキスト"/>
        <xdr:cNvSpPr txBox="1"/>
      </xdr:nvSpPr>
      <xdr:spPr>
        <a:xfrm>
          <a:off x="22250400"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2" name="正方形/長方形 51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3" name="正方形/長方形 5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4" name="テキスト ボックス 51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有形固定資産減価償却率が類似団体内平均より特に高くなっているのは、福祉施設の</a:t>
          </a:r>
          <a:r>
            <a:rPr kumimoji="1" lang="en-US" altLang="ja-JP" sz="1300">
              <a:latin typeface="ＭＳ Ｐゴシック"/>
            </a:rPr>
            <a:t>64.5</a:t>
          </a:r>
          <a:r>
            <a:rPr kumimoji="1" lang="ja-JP" altLang="en-US" sz="1300">
              <a:latin typeface="ＭＳ Ｐゴシック"/>
            </a:rPr>
            <a:t>％、庁舎の</a:t>
          </a:r>
          <a:r>
            <a:rPr kumimoji="1" lang="en-US" altLang="ja-JP" sz="1300">
              <a:latin typeface="ＭＳ Ｐゴシック"/>
            </a:rPr>
            <a:t>89.0</a:t>
          </a:r>
          <a:r>
            <a:rPr kumimoji="1" lang="ja-JP" altLang="en-US" sz="1300">
              <a:latin typeface="ＭＳ Ｐゴシック"/>
            </a:rPr>
            <a:t>％である。福祉施設は古いもので昭和</a:t>
          </a:r>
          <a:r>
            <a:rPr kumimoji="1" lang="en-US" altLang="ja-JP" sz="1300">
              <a:latin typeface="ＭＳ Ｐゴシック"/>
            </a:rPr>
            <a:t>55</a:t>
          </a:r>
          <a:r>
            <a:rPr kumimoji="1" lang="ja-JP" altLang="en-US" sz="1300">
              <a:latin typeface="ＭＳ Ｐゴシック"/>
            </a:rPr>
            <a:t>年築のものがあり、後築</a:t>
          </a:r>
          <a:r>
            <a:rPr kumimoji="1" lang="en-US" altLang="ja-JP" sz="1300">
              <a:latin typeface="ＭＳ Ｐゴシック"/>
            </a:rPr>
            <a:t>30</a:t>
          </a:r>
          <a:r>
            <a:rPr kumimoji="1" lang="ja-JP" altLang="en-US" sz="1300">
              <a:latin typeface="ＭＳ Ｐゴシック"/>
            </a:rPr>
            <a:t>年以上経過している。一人当たり面積は低い水準となっている。庁舎については、耐用年数は</a:t>
          </a:r>
          <a:r>
            <a:rPr kumimoji="1" lang="en-US" altLang="ja-JP" sz="1300">
              <a:latin typeface="ＭＳ Ｐゴシック"/>
            </a:rPr>
            <a:t>38</a:t>
          </a:r>
          <a:r>
            <a:rPr kumimoji="1" lang="ja-JP" altLang="en-US" sz="1300">
              <a:latin typeface="ＭＳ Ｐゴシック"/>
            </a:rPr>
            <a:t>年で設定しており、耐震化診断も問題なかったが、昭和</a:t>
          </a:r>
          <a:r>
            <a:rPr kumimoji="1" lang="en-US" altLang="ja-JP" sz="1300">
              <a:latin typeface="ＭＳ Ｐゴシック"/>
            </a:rPr>
            <a:t>57</a:t>
          </a:r>
          <a:r>
            <a:rPr kumimoji="1" lang="ja-JP" altLang="en-US" sz="1300">
              <a:latin typeface="ＭＳ Ｐゴシック"/>
            </a:rPr>
            <a:t>年建築で後築</a:t>
          </a:r>
          <a:r>
            <a:rPr kumimoji="1" lang="en-US" altLang="ja-JP" sz="1300">
              <a:latin typeface="ＭＳ Ｐゴシック"/>
            </a:rPr>
            <a:t>33</a:t>
          </a:r>
          <a:r>
            <a:rPr kumimoji="1" lang="ja-JP" altLang="en-US" sz="1300">
              <a:latin typeface="ＭＳ Ｐゴシック"/>
            </a:rPr>
            <a:t>年を経過しているため高くなっている。老朽化が進んでいるところは修繕をするなど、使用する上で問題はないが、平成</a:t>
          </a:r>
          <a:r>
            <a:rPr kumimoji="1" lang="en-US" altLang="ja-JP" sz="1300">
              <a:latin typeface="ＭＳ Ｐゴシック"/>
            </a:rPr>
            <a:t>28</a:t>
          </a:r>
          <a:r>
            <a:rPr kumimoji="1" lang="ja-JP" altLang="en-US" sz="1300">
              <a:latin typeface="ＭＳ Ｐゴシック"/>
            </a:rPr>
            <a:t>年度作成する公共施設等総合管理計画に基づき、適切な維持管理を行っていく。</a:t>
          </a:r>
          <a:endParaRPr kumimoji="1" lang="en-US" altLang="ja-JP" sz="1300">
            <a:latin typeface="ＭＳ Ｐゴシック"/>
          </a:endParaRPr>
        </a:p>
        <a:p>
          <a:r>
            <a:rPr kumimoji="1" lang="ja-JP" altLang="en-US" sz="1300">
              <a:latin typeface="ＭＳ Ｐゴシック"/>
            </a:rPr>
            <a:t>一方、市民会館は、有形固定資産減価償却率が</a:t>
          </a:r>
          <a:r>
            <a:rPr kumimoji="1" lang="en-US" altLang="ja-JP" sz="1300">
              <a:latin typeface="ＭＳ Ｐゴシック"/>
            </a:rPr>
            <a:t>4.6</a:t>
          </a:r>
          <a:r>
            <a:rPr kumimoji="1" lang="ja-JP" altLang="en-US" sz="1300">
              <a:latin typeface="ＭＳ Ｐゴシック"/>
            </a:rPr>
            <a:t>％で、類似団体内平均を</a:t>
          </a:r>
          <a:r>
            <a:rPr kumimoji="1" lang="en-US" altLang="ja-JP" sz="1300">
              <a:latin typeface="ＭＳ Ｐゴシック"/>
            </a:rPr>
            <a:t>38.3</a:t>
          </a:r>
          <a:r>
            <a:rPr kumimoji="1" lang="ja-JP" altLang="en-US" sz="1300">
              <a:latin typeface="ＭＳ Ｐゴシック"/>
            </a:rPr>
            <a:t>と大幅に下回っている。これは、新しく文化会館を平成</a:t>
          </a:r>
          <a:r>
            <a:rPr kumimoji="1" lang="en-US" altLang="ja-JP" sz="1300">
              <a:latin typeface="ＭＳ Ｐゴシック"/>
            </a:rPr>
            <a:t>26</a:t>
          </a:r>
          <a:r>
            <a:rPr kumimoji="1" lang="ja-JP" altLang="en-US" sz="1300">
              <a:latin typeface="ＭＳ Ｐゴシック"/>
            </a:rPr>
            <a:t>年に建設し、後築</a:t>
          </a:r>
          <a:r>
            <a:rPr kumimoji="1" lang="en-US" altLang="ja-JP" sz="1300">
              <a:latin typeface="ＭＳ Ｐゴシック"/>
            </a:rPr>
            <a:t>1</a:t>
          </a:r>
          <a:r>
            <a:rPr kumimoji="1" lang="ja-JP" altLang="en-US" sz="1300">
              <a:latin typeface="ＭＳ Ｐゴシック"/>
            </a:rPr>
            <a:t>年であることによる。耐用年数は本体</a:t>
          </a:r>
          <a:r>
            <a:rPr kumimoji="1" lang="en-US" altLang="ja-JP" sz="1300">
              <a:latin typeface="ＭＳ Ｐゴシック"/>
            </a:rPr>
            <a:t>22</a:t>
          </a:r>
          <a:r>
            <a:rPr kumimoji="1" lang="ja-JP" altLang="en-US" sz="1300">
              <a:latin typeface="ＭＳ Ｐゴシック"/>
            </a:rPr>
            <a:t>年、設備棟</a:t>
          </a:r>
          <a:r>
            <a:rPr kumimoji="1" lang="en-US" altLang="ja-JP" sz="1300">
              <a:latin typeface="ＭＳ Ｐゴシック"/>
            </a:rPr>
            <a:t>31</a:t>
          </a:r>
          <a:r>
            <a:rPr kumimoji="1" lang="ja-JP" altLang="en-US" sz="1300">
              <a:latin typeface="ＭＳ Ｐゴシック"/>
            </a:rPr>
            <a:t>年で設定しており、１人当たり面積は類似団体内平均よりやや低くなっている。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山形県南陽市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32,509
32,329
160.52
15,026,149
13,902,799
1,077,070
8,267,785
16,514,373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150.0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普通交付税については前年度より減となったが、市民税、法人税ともに引き続き堅調で、市税徴収率全体で前年度の</a:t>
          </a:r>
          <a:r>
            <a:rPr kumimoji="1" lang="en-US" altLang="ja-JP" sz="1100">
              <a:solidFill>
                <a:schemeClr val="dk1"/>
              </a:solidFill>
              <a:effectLst/>
              <a:latin typeface="+mn-lt"/>
              <a:ea typeface="+mn-ea"/>
              <a:cs typeface="+mn-cs"/>
            </a:rPr>
            <a:t>94.9</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95.6</a:t>
          </a:r>
          <a:r>
            <a:rPr kumimoji="1" lang="ja-JP" altLang="ja-JP" sz="1100">
              <a:solidFill>
                <a:schemeClr val="dk1"/>
              </a:solidFill>
              <a:effectLst/>
              <a:latin typeface="+mn-lt"/>
              <a:ea typeface="+mn-ea"/>
              <a:cs typeface="+mn-cs"/>
            </a:rPr>
            <a:t>％にアップしている。特に、滞納繰越分の市税徴収率が</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％となっている。また、地方消費税交付金、自動車取得税交付金、株式等譲渡所得割交付金の大幅増により基準財政収入額が増となり、</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ポイント回復した。類似団体内の平均より</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ポイント上回っているものの、更なる歳出削減を推進するとともに、市税等の収納率</a:t>
          </a:r>
          <a:r>
            <a:rPr kumimoji="1" lang="en-US" altLang="ja-JP" sz="1100">
              <a:solidFill>
                <a:schemeClr val="dk1"/>
              </a:solidFill>
              <a:effectLst/>
              <a:latin typeface="+mn-lt"/>
              <a:ea typeface="+mn-ea"/>
              <a:cs typeface="+mn-cs"/>
            </a:rPr>
            <a:t>98.5</a:t>
          </a:r>
          <a:r>
            <a:rPr kumimoji="1" lang="ja-JP" altLang="ja-JP" sz="1100">
              <a:solidFill>
                <a:schemeClr val="dk1"/>
              </a:solidFill>
              <a:effectLst/>
              <a:latin typeface="+mn-lt"/>
              <a:ea typeface="+mn-ea"/>
              <a:cs typeface="+mn-cs"/>
            </a:rPr>
            <a:t>％を目標に取り組み、財政基盤の強化を図る。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146050</xdr:rowOff>
    </xdr:to>
    <xdr:cxnSp macro="">
      <xdr:nvCxnSpPr>
        <xdr:cNvPr id="77" name="直線コネクタ 76"/>
        <xdr:cNvCxnSpPr/>
      </xdr:nvCxnSpPr>
      <xdr:spPr>
        <a:xfrm>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90" name="テキスト ボックス 89"/>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96" name="テキスト ボックス 95"/>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人件費、扶助費、補助費等は前年度と比較して増加したが、公債費の減と、維持補修費が市道除雪委託料の大幅な減により約</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％減少し、それに伴う経常一般財源の比率が低くなっている。類似団体と比較して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ポイント下回っており、前年度と比較すると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ポイント改善した。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は給与改定により増となった。扶助費の増は、児童福祉費関係の制度改正と、社会福祉費の利用者増によるものである。補助費等の増は、一部事務組合負担金の増が主な理由である。今後も経常経費の削減と起債の抑制を図り、財政の健全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21379</xdr:rowOff>
    </xdr:from>
    <xdr:to>
      <xdr:col>7</xdr:col>
      <xdr:colOff>152400</xdr:colOff>
      <xdr:row>60</xdr:row>
      <xdr:rowOff>97790</xdr:rowOff>
    </xdr:to>
    <xdr:cxnSp macro="">
      <xdr:nvCxnSpPr>
        <xdr:cNvPr id="131" name="直線コネクタ 130"/>
        <xdr:cNvCxnSpPr/>
      </xdr:nvCxnSpPr>
      <xdr:spPr>
        <a:xfrm flipV="1">
          <a:off x="4114800" y="10308379"/>
          <a:ext cx="8382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21379</xdr:rowOff>
    </xdr:from>
    <xdr:to>
      <xdr:col>6</xdr:col>
      <xdr:colOff>0</xdr:colOff>
      <xdr:row>60</xdr:row>
      <xdr:rowOff>97790</xdr:rowOff>
    </xdr:to>
    <xdr:cxnSp macro="">
      <xdr:nvCxnSpPr>
        <xdr:cNvPr id="134" name="直線コネクタ 133"/>
        <xdr:cNvCxnSpPr/>
      </xdr:nvCxnSpPr>
      <xdr:spPr>
        <a:xfrm>
          <a:off x="3225800" y="1030837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21379</xdr:rowOff>
    </xdr:from>
    <xdr:to>
      <xdr:col>4</xdr:col>
      <xdr:colOff>482600</xdr:colOff>
      <xdr:row>60</xdr:row>
      <xdr:rowOff>33444</xdr:rowOff>
    </xdr:to>
    <xdr:cxnSp macro="">
      <xdr:nvCxnSpPr>
        <xdr:cNvPr id="137" name="直線コネクタ 136"/>
        <xdr:cNvCxnSpPr/>
      </xdr:nvCxnSpPr>
      <xdr:spPr>
        <a:xfrm flipV="1">
          <a:off x="2336800" y="103083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33444</xdr:rowOff>
    </xdr:from>
    <xdr:to>
      <xdr:col>3</xdr:col>
      <xdr:colOff>279400</xdr:colOff>
      <xdr:row>60</xdr:row>
      <xdr:rowOff>57573</xdr:rowOff>
    </xdr:to>
    <xdr:cxnSp macro="">
      <xdr:nvCxnSpPr>
        <xdr:cNvPr id="140" name="直線コネクタ 139"/>
        <xdr:cNvCxnSpPr/>
      </xdr:nvCxnSpPr>
      <xdr:spPr>
        <a:xfrm flipV="1">
          <a:off x="1447800" y="103204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142029</xdr:rowOff>
    </xdr:from>
    <xdr:to>
      <xdr:col>7</xdr:col>
      <xdr:colOff>203200</xdr:colOff>
      <xdr:row>60</xdr:row>
      <xdr:rowOff>72179</xdr:rowOff>
    </xdr:to>
    <xdr:sp macro="" textlink="">
      <xdr:nvSpPr>
        <xdr:cNvPr id="150" name="円/楕円 149"/>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158556</xdr:rowOff>
    </xdr:from>
    <xdr:ext cx="762000" cy="259045"/>
    <xdr:sp macro="" textlink="">
      <xdr:nvSpPr>
        <xdr:cNvPr id="151" name="財政構造の弾力性該当値テキスト"/>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2" name="円/楕円 151"/>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3" name="テキスト ボックス 152"/>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142029</xdr:rowOff>
    </xdr:from>
    <xdr:to>
      <xdr:col>4</xdr:col>
      <xdr:colOff>533400</xdr:colOff>
      <xdr:row>60</xdr:row>
      <xdr:rowOff>72179</xdr:rowOff>
    </xdr:to>
    <xdr:sp macro="" textlink="">
      <xdr:nvSpPr>
        <xdr:cNvPr id="154" name="円/楕円 153"/>
        <xdr:cNvSpPr/>
      </xdr:nvSpPr>
      <xdr:spPr>
        <a:xfrm>
          <a:off x="3175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82356</xdr:rowOff>
    </xdr:from>
    <xdr:ext cx="762000" cy="259045"/>
    <xdr:sp macro="" textlink="">
      <xdr:nvSpPr>
        <xdr:cNvPr id="155" name="テキスト ボックス 154"/>
        <xdr:cNvSpPr txBox="1"/>
      </xdr:nvSpPr>
      <xdr:spPr>
        <a:xfrm>
          <a:off x="2844800" y="1002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154094</xdr:rowOff>
    </xdr:from>
    <xdr:to>
      <xdr:col>3</xdr:col>
      <xdr:colOff>330200</xdr:colOff>
      <xdr:row>60</xdr:row>
      <xdr:rowOff>84244</xdr:rowOff>
    </xdr:to>
    <xdr:sp macro="" textlink="">
      <xdr:nvSpPr>
        <xdr:cNvPr id="156" name="円/楕円 155"/>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94421</xdr:rowOff>
    </xdr:from>
    <xdr:ext cx="762000" cy="259045"/>
    <xdr:sp macro="" textlink="">
      <xdr:nvSpPr>
        <xdr:cNvPr id="157" name="テキスト ボックス 156"/>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6773</xdr:rowOff>
    </xdr:from>
    <xdr:to>
      <xdr:col>2</xdr:col>
      <xdr:colOff>127000</xdr:colOff>
      <xdr:row>60</xdr:row>
      <xdr:rowOff>108373</xdr:rowOff>
    </xdr:to>
    <xdr:sp macro="" textlink="">
      <xdr:nvSpPr>
        <xdr:cNvPr id="158" name="円/楕円 157"/>
        <xdr:cNvSpPr/>
      </xdr:nvSpPr>
      <xdr:spPr>
        <a:xfrm>
          <a:off x="1397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118550</xdr:rowOff>
    </xdr:from>
    <xdr:ext cx="762000" cy="259045"/>
    <xdr:sp macro="" textlink="">
      <xdr:nvSpPr>
        <xdr:cNvPr id="159" name="テキスト ボックス 158"/>
        <xdr:cNvSpPr txBox="1"/>
      </xdr:nvSpPr>
      <xdr:spPr>
        <a:xfrm>
          <a:off x="1066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[108,794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人件費、物件費及び維持補修費の合計額の人口１人当たりの金額が類似団体平均</a:t>
          </a:r>
          <a:r>
            <a:rPr kumimoji="1" lang="ja-JP" altLang="en-US" sz="1100">
              <a:solidFill>
                <a:schemeClr val="dk1"/>
              </a:solidFill>
              <a:effectLst/>
              <a:latin typeface="+mn-lt"/>
              <a:ea typeface="+mn-ea"/>
              <a:cs typeface="+mn-cs"/>
            </a:rPr>
            <a:t>と比較して</a:t>
          </a:r>
          <a:r>
            <a:rPr kumimoji="1" lang="en-US" altLang="ja-JP" sz="1100">
              <a:solidFill>
                <a:schemeClr val="dk1"/>
              </a:solidFill>
              <a:effectLst/>
              <a:latin typeface="+mn-lt"/>
              <a:ea typeface="+mn-ea"/>
              <a:cs typeface="+mn-cs"/>
            </a:rPr>
            <a:t>48,278</a:t>
          </a:r>
          <a:r>
            <a:rPr kumimoji="1" lang="ja-JP" altLang="ja-JP" sz="1100">
              <a:solidFill>
                <a:schemeClr val="dk1"/>
              </a:solidFill>
              <a:effectLst/>
              <a:latin typeface="+mn-lt"/>
              <a:ea typeface="+mn-ea"/>
              <a:cs typeface="+mn-cs"/>
            </a:rPr>
            <a:t>円少なく、前年度よりも</a:t>
          </a:r>
          <a:r>
            <a:rPr kumimoji="1" lang="en-US" altLang="ja-JP" sz="1100">
              <a:solidFill>
                <a:schemeClr val="dk1"/>
              </a:solidFill>
              <a:effectLst/>
              <a:latin typeface="+mn-lt"/>
              <a:ea typeface="+mn-ea"/>
              <a:cs typeface="+mn-cs"/>
            </a:rPr>
            <a:t>3,182</a:t>
          </a:r>
          <a:r>
            <a:rPr kumimoji="1" lang="ja-JP" altLang="ja-JP" sz="1100">
              <a:solidFill>
                <a:schemeClr val="dk1"/>
              </a:solidFill>
              <a:effectLst/>
              <a:latin typeface="+mn-lt"/>
              <a:ea typeface="+mn-ea"/>
              <a:cs typeface="+mn-cs"/>
            </a:rPr>
            <a:t>円減となった。災害に係る土砂処理委託料やがれき運搬等委託料の終了と、新文化会館整備事業の備品等の購入が終了したことによる物件費の減。市道除雪委託料の大幅に減ったことによる維持補修費の減が大きく影響している。引き続き歳出削減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155400</xdr:rowOff>
    </xdr:from>
    <xdr:to>
      <xdr:col>7</xdr:col>
      <xdr:colOff>152400</xdr:colOff>
      <xdr:row>81</xdr:row>
      <xdr:rowOff>9544</xdr:rowOff>
    </xdr:to>
    <xdr:cxnSp macro="">
      <xdr:nvCxnSpPr>
        <xdr:cNvPr id="194" name="直線コネクタ 193"/>
        <xdr:cNvCxnSpPr/>
      </xdr:nvCxnSpPr>
      <xdr:spPr>
        <a:xfrm flipV="1">
          <a:off x="4114800" y="13871400"/>
          <a:ext cx="838200" cy="2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97641</xdr:rowOff>
    </xdr:from>
    <xdr:to>
      <xdr:col>6</xdr:col>
      <xdr:colOff>0</xdr:colOff>
      <xdr:row>81</xdr:row>
      <xdr:rowOff>9544</xdr:rowOff>
    </xdr:to>
    <xdr:cxnSp macro="">
      <xdr:nvCxnSpPr>
        <xdr:cNvPr id="197" name="直線コネクタ 196"/>
        <xdr:cNvCxnSpPr/>
      </xdr:nvCxnSpPr>
      <xdr:spPr>
        <a:xfrm>
          <a:off x="3225800" y="13813641"/>
          <a:ext cx="889000" cy="8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96208</xdr:rowOff>
    </xdr:from>
    <xdr:to>
      <xdr:col>4</xdr:col>
      <xdr:colOff>482600</xdr:colOff>
      <xdr:row>80</xdr:row>
      <xdr:rowOff>97641</xdr:rowOff>
    </xdr:to>
    <xdr:cxnSp macro="">
      <xdr:nvCxnSpPr>
        <xdr:cNvPr id="200" name="直線コネクタ 199"/>
        <xdr:cNvCxnSpPr/>
      </xdr:nvCxnSpPr>
      <xdr:spPr>
        <a:xfrm>
          <a:off x="2336800" y="13812208"/>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96208</xdr:rowOff>
    </xdr:from>
    <xdr:to>
      <xdr:col>3</xdr:col>
      <xdr:colOff>279400</xdr:colOff>
      <xdr:row>81</xdr:row>
      <xdr:rowOff>19380</xdr:rowOff>
    </xdr:to>
    <xdr:cxnSp macro="">
      <xdr:nvCxnSpPr>
        <xdr:cNvPr id="203" name="直線コネクタ 202"/>
        <xdr:cNvCxnSpPr/>
      </xdr:nvCxnSpPr>
      <xdr:spPr>
        <a:xfrm flipV="1">
          <a:off x="1447800" y="13812208"/>
          <a:ext cx="889000" cy="9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104600</xdr:rowOff>
    </xdr:from>
    <xdr:to>
      <xdr:col>7</xdr:col>
      <xdr:colOff>203200</xdr:colOff>
      <xdr:row>81</xdr:row>
      <xdr:rowOff>34750</xdr:rowOff>
    </xdr:to>
    <xdr:sp macro="" textlink="">
      <xdr:nvSpPr>
        <xdr:cNvPr id="213" name="円/楕円 212"/>
        <xdr:cNvSpPr/>
      </xdr:nvSpPr>
      <xdr:spPr>
        <a:xfrm>
          <a:off x="4902200" y="138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121127</xdr:rowOff>
    </xdr:from>
    <xdr:ext cx="762000" cy="259045"/>
    <xdr:sp macro="" textlink="">
      <xdr:nvSpPr>
        <xdr:cNvPr id="214" name="人件費・物件費等の状況該当値テキスト"/>
        <xdr:cNvSpPr txBox="1"/>
      </xdr:nvSpPr>
      <xdr:spPr>
        <a:xfrm>
          <a:off x="5041900" y="136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108,794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130194</xdr:rowOff>
    </xdr:from>
    <xdr:to>
      <xdr:col>6</xdr:col>
      <xdr:colOff>50800</xdr:colOff>
      <xdr:row>81</xdr:row>
      <xdr:rowOff>60344</xdr:rowOff>
    </xdr:to>
    <xdr:sp macro="" textlink="">
      <xdr:nvSpPr>
        <xdr:cNvPr id="215" name="円/楕円 214"/>
        <xdr:cNvSpPr/>
      </xdr:nvSpPr>
      <xdr:spPr>
        <a:xfrm>
          <a:off x="4064000" y="1384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70521</xdr:rowOff>
    </xdr:from>
    <xdr:ext cx="736600" cy="259045"/>
    <xdr:sp macro="" textlink="">
      <xdr:nvSpPr>
        <xdr:cNvPr id="216" name="テキスト ボックス 215"/>
        <xdr:cNvSpPr txBox="1"/>
      </xdr:nvSpPr>
      <xdr:spPr>
        <a:xfrm>
          <a:off x="3733800" y="1361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46841</xdr:rowOff>
    </xdr:from>
    <xdr:to>
      <xdr:col>4</xdr:col>
      <xdr:colOff>533400</xdr:colOff>
      <xdr:row>80</xdr:row>
      <xdr:rowOff>148441</xdr:rowOff>
    </xdr:to>
    <xdr:sp macro="" textlink="">
      <xdr:nvSpPr>
        <xdr:cNvPr id="217" name="円/楕円 216"/>
        <xdr:cNvSpPr/>
      </xdr:nvSpPr>
      <xdr:spPr>
        <a:xfrm>
          <a:off x="3175000" y="137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158618</xdr:rowOff>
    </xdr:from>
    <xdr:ext cx="762000" cy="259045"/>
    <xdr:sp macro="" textlink="">
      <xdr:nvSpPr>
        <xdr:cNvPr id="218" name="テキスト ボックス 217"/>
        <xdr:cNvSpPr txBox="1"/>
      </xdr:nvSpPr>
      <xdr:spPr>
        <a:xfrm>
          <a:off x="2844800" y="1353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45408</xdr:rowOff>
    </xdr:from>
    <xdr:to>
      <xdr:col>3</xdr:col>
      <xdr:colOff>330200</xdr:colOff>
      <xdr:row>80</xdr:row>
      <xdr:rowOff>147008</xdr:rowOff>
    </xdr:to>
    <xdr:sp macro="" textlink="">
      <xdr:nvSpPr>
        <xdr:cNvPr id="219" name="円/楕円 218"/>
        <xdr:cNvSpPr/>
      </xdr:nvSpPr>
      <xdr:spPr>
        <a:xfrm>
          <a:off x="2286000" y="137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157185</xdr:rowOff>
    </xdr:from>
    <xdr:ext cx="762000" cy="259045"/>
    <xdr:sp macro="" textlink="">
      <xdr:nvSpPr>
        <xdr:cNvPr id="220" name="テキスト ボックス 219"/>
        <xdr:cNvSpPr txBox="1"/>
      </xdr:nvSpPr>
      <xdr:spPr>
        <a:xfrm>
          <a:off x="1955800" y="1353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140030</xdr:rowOff>
    </xdr:from>
    <xdr:to>
      <xdr:col>2</xdr:col>
      <xdr:colOff>127000</xdr:colOff>
      <xdr:row>81</xdr:row>
      <xdr:rowOff>70180</xdr:rowOff>
    </xdr:to>
    <xdr:sp macro="" textlink="">
      <xdr:nvSpPr>
        <xdr:cNvPr id="221" name="円/楕円 220"/>
        <xdr:cNvSpPr/>
      </xdr:nvSpPr>
      <xdr:spPr>
        <a:xfrm>
          <a:off x="1397000" y="138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80357</xdr:rowOff>
    </xdr:from>
    <xdr:ext cx="762000" cy="259045"/>
    <xdr:sp macro="" textlink="">
      <xdr:nvSpPr>
        <xdr:cNvPr id="222" name="テキスト ボックス 221"/>
        <xdr:cNvSpPr txBox="1"/>
      </xdr:nvSpPr>
      <xdr:spPr>
        <a:xfrm>
          <a:off x="1066800" y="1362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国家公務員の時限的な給与改定特例法による措置が無いとした場合の参考値は、平成２３年度は</a:t>
          </a:r>
          <a:r>
            <a:rPr kumimoji="1" lang="en-US" altLang="ja-JP" sz="1100">
              <a:solidFill>
                <a:schemeClr val="dk1"/>
              </a:solidFill>
              <a:effectLst/>
              <a:latin typeface="+mn-lt"/>
              <a:ea typeface="+mn-ea"/>
              <a:cs typeface="+mn-cs"/>
            </a:rPr>
            <a:t>97.7</a:t>
          </a:r>
          <a:r>
            <a:rPr kumimoji="1" lang="ja-JP" altLang="ja-JP" sz="1100">
              <a:solidFill>
                <a:schemeClr val="dk1"/>
              </a:solidFill>
              <a:effectLst/>
              <a:latin typeface="+mn-lt"/>
              <a:ea typeface="+mn-ea"/>
              <a:cs typeface="+mn-cs"/>
            </a:rPr>
            <a:t>、平成２４年度は</a:t>
          </a:r>
          <a:r>
            <a:rPr kumimoji="1" lang="en-US" altLang="ja-JP" sz="1100">
              <a:solidFill>
                <a:schemeClr val="dk1"/>
              </a:solidFill>
              <a:effectLst/>
              <a:latin typeface="+mn-lt"/>
              <a:ea typeface="+mn-ea"/>
              <a:cs typeface="+mn-cs"/>
            </a:rPr>
            <a:t>97.7</a:t>
          </a:r>
          <a:r>
            <a:rPr kumimoji="1" lang="ja-JP" altLang="ja-JP" sz="1100">
              <a:solidFill>
                <a:schemeClr val="dk1"/>
              </a:solidFill>
              <a:effectLst/>
              <a:latin typeface="+mn-lt"/>
              <a:ea typeface="+mn-ea"/>
              <a:cs typeface="+mn-cs"/>
            </a:rPr>
            <a:t>となる。また、昨年度より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ポイント、類似団体より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ポイント上回っており、引き続き給与の適正化に努める。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48513</xdr:rowOff>
    </xdr:from>
    <xdr:to>
      <xdr:col>24</xdr:col>
      <xdr:colOff>558800</xdr:colOff>
      <xdr:row>86</xdr:row>
      <xdr:rowOff>77470</xdr:rowOff>
    </xdr:to>
    <xdr:cxnSp macro="">
      <xdr:nvCxnSpPr>
        <xdr:cNvPr id="254" name="直線コネクタ 253"/>
        <xdr:cNvCxnSpPr/>
      </xdr:nvCxnSpPr>
      <xdr:spPr>
        <a:xfrm>
          <a:off x="16179800" y="14793213"/>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48513</xdr:rowOff>
    </xdr:to>
    <xdr:cxnSp macro="">
      <xdr:nvCxnSpPr>
        <xdr:cNvPr id="257" name="直線コネクタ 256"/>
        <xdr:cNvCxnSpPr/>
      </xdr:nvCxnSpPr>
      <xdr:spPr>
        <a:xfrm>
          <a:off x="15290800" y="14773911"/>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88</xdr:row>
      <xdr:rowOff>72389</xdr:rowOff>
    </xdr:to>
    <xdr:cxnSp macro="">
      <xdr:nvCxnSpPr>
        <xdr:cNvPr id="260" name="直線コネクタ 259"/>
        <xdr:cNvCxnSpPr/>
      </xdr:nvCxnSpPr>
      <xdr:spPr>
        <a:xfrm flipV="1">
          <a:off x="14401800" y="14773911"/>
          <a:ext cx="889000" cy="38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33782</xdr:rowOff>
    </xdr:from>
    <xdr:to>
      <xdr:col>21</xdr:col>
      <xdr:colOff>0</xdr:colOff>
      <xdr:row>88</xdr:row>
      <xdr:rowOff>72389</xdr:rowOff>
    </xdr:to>
    <xdr:cxnSp macro="">
      <xdr:nvCxnSpPr>
        <xdr:cNvPr id="263" name="直線コネクタ 262"/>
        <xdr:cNvCxnSpPr/>
      </xdr:nvCxnSpPr>
      <xdr:spPr>
        <a:xfrm>
          <a:off x="13512800" y="1512138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3" name="円/楕円 272"/>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93997</xdr:rowOff>
    </xdr:from>
    <xdr:ext cx="762000" cy="259045"/>
    <xdr:sp macro="" textlink="">
      <xdr:nvSpPr>
        <xdr:cNvPr id="274" name="給与水準   （国との比較）該当値テキスト"/>
        <xdr:cNvSpPr txBox="1"/>
      </xdr:nvSpPr>
      <xdr:spPr>
        <a:xfrm>
          <a:off x="17106900" y="1466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169163</xdr:rowOff>
    </xdr:from>
    <xdr:to>
      <xdr:col>23</xdr:col>
      <xdr:colOff>457200</xdr:colOff>
      <xdr:row>86</xdr:row>
      <xdr:rowOff>99313</xdr:rowOff>
    </xdr:to>
    <xdr:sp macro="" textlink="">
      <xdr:nvSpPr>
        <xdr:cNvPr id="275" name="円/楕円 274"/>
        <xdr:cNvSpPr/>
      </xdr:nvSpPr>
      <xdr:spPr>
        <a:xfrm>
          <a:off x="161290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84090</xdr:rowOff>
    </xdr:from>
    <xdr:ext cx="736600" cy="259045"/>
    <xdr:sp macro="" textlink="">
      <xdr:nvSpPr>
        <xdr:cNvPr id="276" name="テキスト ボックス 275"/>
        <xdr:cNvSpPr txBox="1"/>
      </xdr:nvSpPr>
      <xdr:spPr>
        <a:xfrm>
          <a:off x="15798800" y="1482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7" name="円/楕円 276"/>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8" name="テキスト ボックス 277"/>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9" name="円/楕円 278"/>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80" name="テキスト ボックス 279"/>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154432</xdr:rowOff>
    </xdr:from>
    <xdr:to>
      <xdr:col>19</xdr:col>
      <xdr:colOff>533400</xdr:colOff>
      <xdr:row>88</xdr:row>
      <xdr:rowOff>84582</xdr:rowOff>
    </xdr:to>
    <xdr:sp macro="" textlink="">
      <xdr:nvSpPr>
        <xdr:cNvPr id="281" name="円/楕円 280"/>
        <xdr:cNvSpPr/>
      </xdr:nvSpPr>
      <xdr:spPr>
        <a:xfrm>
          <a:off x="13462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69359</xdr:rowOff>
    </xdr:from>
    <xdr:ext cx="762000" cy="259045"/>
    <xdr:sp macro="" textlink="">
      <xdr:nvSpPr>
        <xdr:cNvPr id="282" name="テキスト ボックス 281"/>
        <xdr:cNvSpPr txBox="1"/>
      </xdr:nvSpPr>
      <xdr:spPr>
        <a:xfrm>
          <a:off x="13131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人口の減少により前年度よりも</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ポイント増加したが、前年度から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名の減を行うなどの効果もあり、類似団体平均よりも</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人少ない人数となっている。今後も適正な定員管理に努めていく。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84818</xdr:rowOff>
    </xdr:from>
    <xdr:to>
      <xdr:col>24</xdr:col>
      <xdr:colOff>558800</xdr:colOff>
      <xdr:row>59</xdr:row>
      <xdr:rowOff>88265</xdr:rowOff>
    </xdr:to>
    <xdr:cxnSp macro="">
      <xdr:nvCxnSpPr>
        <xdr:cNvPr id="319" name="直線コネクタ 318"/>
        <xdr:cNvCxnSpPr/>
      </xdr:nvCxnSpPr>
      <xdr:spPr>
        <a:xfrm>
          <a:off x="16179800" y="1020036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0"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84818</xdr:rowOff>
    </xdr:from>
    <xdr:to>
      <xdr:col>23</xdr:col>
      <xdr:colOff>406400</xdr:colOff>
      <xdr:row>59</xdr:row>
      <xdr:rowOff>89988</xdr:rowOff>
    </xdr:to>
    <xdr:cxnSp macro="">
      <xdr:nvCxnSpPr>
        <xdr:cNvPr id="322" name="直線コネクタ 321"/>
        <xdr:cNvCxnSpPr/>
      </xdr:nvCxnSpPr>
      <xdr:spPr>
        <a:xfrm flipV="1">
          <a:off x="15290800" y="10200368"/>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4" name="テキスト ボックス 323"/>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74476</xdr:rowOff>
    </xdr:from>
    <xdr:to>
      <xdr:col>22</xdr:col>
      <xdr:colOff>203200</xdr:colOff>
      <xdr:row>59</xdr:row>
      <xdr:rowOff>89988</xdr:rowOff>
    </xdr:to>
    <xdr:cxnSp macro="">
      <xdr:nvCxnSpPr>
        <xdr:cNvPr id="325" name="直線コネクタ 324"/>
        <xdr:cNvCxnSpPr/>
      </xdr:nvCxnSpPr>
      <xdr:spPr>
        <a:xfrm>
          <a:off x="14401800" y="1019002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7" name="テキスト ボックス 326"/>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55517</xdr:rowOff>
    </xdr:from>
    <xdr:to>
      <xdr:col>21</xdr:col>
      <xdr:colOff>0</xdr:colOff>
      <xdr:row>59</xdr:row>
      <xdr:rowOff>74476</xdr:rowOff>
    </xdr:to>
    <xdr:cxnSp macro="">
      <xdr:nvCxnSpPr>
        <xdr:cNvPr id="328" name="直線コネクタ 327"/>
        <xdr:cNvCxnSpPr/>
      </xdr:nvCxnSpPr>
      <xdr:spPr>
        <a:xfrm>
          <a:off x="13512800" y="1017106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0" name="テキスト ボックス 329"/>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2" name="テキスト ボックス 331"/>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37465</xdr:rowOff>
    </xdr:from>
    <xdr:to>
      <xdr:col>24</xdr:col>
      <xdr:colOff>609600</xdr:colOff>
      <xdr:row>59</xdr:row>
      <xdr:rowOff>139065</xdr:rowOff>
    </xdr:to>
    <xdr:sp macro="" textlink="">
      <xdr:nvSpPr>
        <xdr:cNvPr id="338" name="円/楕円 337"/>
        <xdr:cNvSpPr/>
      </xdr:nvSpPr>
      <xdr:spPr>
        <a:xfrm>
          <a:off x="169672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53992</xdr:rowOff>
    </xdr:from>
    <xdr:ext cx="762000" cy="259045"/>
    <xdr:sp macro="" textlink="">
      <xdr:nvSpPr>
        <xdr:cNvPr id="339" name="定員管理の状況該当値テキスト"/>
        <xdr:cNvSpPr txBox="1"/>
      </xdr:nvSpPr>
      <xdr:spPr>
        <a:xfrm>
          <a:off x="171069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34018</xdr:rowOff>
    </xdr:from>
    <xdr:to>
      <xdr:col>23</xdr:col>
      <xdr:colOff>457200</xdr:colOff>
      <xdr:row>59</xdr:row>
      <xdr:rowOff>135618</xdr:rowOff>
    </xdr:to>
    <xdr:sp macro="" textlink="">
      <xdr:nvSpPr>
        <xdr:cNvPr id="340" name="円/楕円 339"/>
        <xdr:cNvSpPr/>
      </xdr:nvSpPr>
      <xdr:spPr>
        <a:xfrm>
          <a:off x="16129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145795</xdr:rowOff>
    </xdr:from>
    <xdr:ext cx="736600" cy="259045"/>
    <xdr:sp macro="" textlink="">
      <xdr:nvSpPr>
        <xdr:cNvPr id="341" name="テキスト ボックス 340"/>
        <xdr:cNvSpPr txBox="1"/>
      </xdr:nvSpPr>
      <xdr:spPr>
        <a:xfrm>
          <a:off x="15798800" y="991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39188</xdr:rowOff>
    </xdr:from>
    <xdr:to>
      <xdr:col>22</xdr:col>
      <xdr:colOff>254000</xdr:colOff>
      <xdr:row>59</xdr:row>
      <xdr:rowOff>140788</xdr:rowOff>
    </xdr:to>
    <xdr:sp macro="" textlink="">
      <xdr:nvSpPr>
        <xdr:cNvPr id="342" name="円/楕円 341"/>
        <xdr:cNvSpPr/>
      </xdr:nvSpPr>
      <xdr:spPr>
        <a:xfrm>
          <a:off x="15240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150965</xdr:rowOff>
    </xdr:from>
    <xdr:ext cx="762000" cy="259045"/>
    <xdr:sp macro="" textlink="">
      <xdr:nvSpPr>
        <xdr:cNvPr id="343" name="テキスト ボックス 342"/>
        <xdr:cNvSpPr txBox="1"/>
      </xdr:nvSpPr>
      <xdr:spPr>
        <a:xfrm>
          <a:off x="14909800" y="9923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23676</xdr:rowOff>
    </xdr:from>
    <xdr:to>
      <xdr:col>21</xdr:col>
      <xdr:colOff>50800</xdr:colOff>
      <xdr:row>59</xdr:row>
      <xdr:rowOff>125276</xdr:rowOff>
    </xdr:to>
    <xdr:sp macro="" textlink="">
      <xdr:nvSpPr>
        <xdr:cNvPr id="344" name="円/楕円 343"/>
        <xdr:cNvSpPr/>
      </xdr:nvSpPr>
      <xdr:spPr>
        <a:xfrm>
          <a:off x="14351000" y="101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135453</xdr:rowOff>
    </xdr:from>
    <xdr:ext cx="762000" cy="259045"/>
    <xdr:sp macro="" textlink="">
      <xdr:nvSpPr>
        <xdr:cNvPr id="345" name="テキスト ボックス 344"/>
        <xdr:cNvSpPr txBox="1"/>
      </xdr:nvSpPr>
      <xdr:spPr>
        <a:xfrm>
          <a:off x="14020800" y="99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4717</xdr:rowOff>
    </xdr:from>
    <xdr:to>
      <xdr:col>19</xdr:col>
      <xdr:colOff>533400</xdr:colOff>
      <xdr:row>59</xdr:row>
      <xdr:rowOff>106317</xdr:rowOff>
    </xdr:to>
    <xdr:sp macro="" textlink="">
      <xdr:nvSpPr>
        <xdr:cNvPr id="346" name="円/楕円 345"/>
        <xdr:cNvSpPr/>
      </xdr:nvSpPr>
      <xdr:spPr>
        <a:xfrm>
          <a:off x="13462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116494</xdr:rowOff>
    </xdr:from>
    <xdr:ext cx="762000" cy="259045"/>
    <xdr:sp macro="" textlink="">
      <xdr:nvSpPr>
        <xdr:cNvPr id="347" name="テキスト ボックス 346"/>
        <xdr:cNvSpPr txBox="1"/>
      </xdr:nvSpPr>
      <xdr:spPr>
        <a:xfrm>
          <a:off x="13131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ポイント改善したが、依然として類似団体平均と比べて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ポイント高くなっている。今後５年くらい横ばいで推移する見込みだが、平成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年度から始まった中学校再編及び学校耐震化事業等の大規模公共事業の償還が平成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年度から始まったことや、新文化会館整備事業に係る償還が始まるため徐々に悪化し、</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年後には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％台まで見込まれる。引き続き繰上償還や減債基金への積立を行い、健全な財政運営を図っていく。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88371</xdr:rowOff>
    </xdr:from>
    <xdr:to>
      <xdr:col>24</xdr:col>
      <xdr:colOff>558800</xdr:colOff>
      <xdr:row>37</xdr:row>
      <xdr:rowOff>102447</xdr:rowOff>
    </xdr:to>
    <xdr:cxnSp macro="">
      <xdr:nvCxnSpPr>
        <xdr:cNvPr id="381" name="直線コネクタ 380"/>
        <xdr:cNvCxnSpPr/>
      </xdr:nvCxnSpPr>
      <xdr:spPr>
        <a:xfrm flipV="1">
          <a:off x="16179800" y="643202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102447</xdr:rowOff>
    </xdr:from>
    <xdr:to>
      <xdr:col>23</xdr:col>
      <xdr:colOff>406400</xdr:colOff>
      <xdr:row>37</xdr:row>
      <xdr:rowOff>126577</xdr:rowOff>
    </xdr:to>
    <xdr:cxnSp macro="">
      <xdr:nvCxnSpPr>
        <xdr:cNvPr id="384" name="直線コネクタ 383"/>
        <xdr:cNvCxnSpPr/>
      </xdr:nvCxnSpPr>
      <xdr:spPr>
        <a:xfrm flipV="1">
          <a:off x="15290800" y="644609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126577</xdr:rowOff>
    </xdr:from>
    <xdr:to>
      <xdr:col>22</xdr:col>
      <xdr:colOff>203200</xdr:colOff>
      <xdr:row>38</xdr:row>
      <xdr:rowOff>5397</xdr:rowOff>
    </xdr:to>
    <xdr:cxnSp macro="">
      <xdr:nvCxnSpPr>
        <xdr:cNvPr id="387" name="直線コネクタ 386"/>
        <xdr:cNvCxnSpPr/>
      </xdr:nvCxnSpPr>
      <xdr:spPr>
        <a:xfrm flipV="1">
          <a:off x="14401800" y="6470227"/>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5397</xdr:rowOff>
    </xdr:from>
    <xdr:to>
      <xdr:col>21</xdr:col>
      <xdr:colOff>0</xdr:colOff>
      <xdr:row>38</xdr:row>
      <xdr:rowOff>47625</xdr:rowOff>
    </xdr:to>
    <xdr:cxnSp macro="">
      <xdr:nvCxnSpPr>
        <xdr:cNvPr id="390" name="直線コネクタ 389"/>
        <xdr:cNvCxnSpPr/>
      </xdr:nvCxnSpPr>
      <xdr:spPr>
        <a:xfrm flipV="1">
          <a:off x="13512800" y="652049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37571</xdr:rowOff>
    </xdr:from>
    <xdr:to>
      <xdr:col>24</xdr:col>
      <xdr:colOff>609600</xdr:colOff>
      <xdr:row>37</xdr:row>
      <xdr:rowOff>139171</xdr:rowOff>
    </xdr:to>
    <xdr:sp macro="" textlink="">
      <xdr:nvSpPr>
        <xdr:cNvPr id="400" name="円/楕円 399"/>
        <xdr:cNvSpPr/>
      </xdr:nvSpPr>
      <xdr:spPr>
        <a:xfrm>
          <a:off x="16967200" y="63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9648</xdr:rowOff>
    </xdr:from>
    <xdr:ext cx="762000" cy="259045"/>
    <xdr:sp macro="" textlink="">
      <xdr:nvSpPr>
        <xdr:cNvPr id="401" name="公債費負担の状況該当値テキスト"/>
        <xdr:cNvSpPr txBox="1"/>
      </xdr:nvSpPr>
      <xdr:spPr>
        <a:xfrm>
          <a:off x="17106900" y="635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51647</xdr:rowOff>
    </xdr:from>
    <xdr:to>
      <xdr:col>23</xdr:col>
      <xdr:colOff>457200</xdr:colOff>
      <xdr:row>37</xdr:row>
      <xdr:rowOff>153247</xdr:rowOff>
    </xdr:to>
    <xdr:sp macro="" textlink="">
      <xdr:nvSpPr>
        <xdr:cNvPr id="402" name="円/楕円 401"/>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138023</xdr:rowOff>
    </xdr:from>
    <xdr:ext cx="736600" cy="259045"/>
    <xdr:sp macro="" textlink="">
      <xdr:nvSpPr>
        <xdr:cNvPr id="403" name="テキスト ボックス 402"/>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75777</xdr:rowOff>
    </xdr:from>
    <xdr:to>
      <xdr:col>22</xdr:col>
      <xdr:colOff>254000</xdr:colOff>
      <xdr:row>38</xdr:row>
      <xdr:rowOff>5927</xdr:rowOff>
    </xdr:to>
    <xdr:sp macro="" textlink="">
      <xdr:nvSpPr>
        <xdr:cNvPr id="404" name="円/楕円 403"/>
        <xdr:cNvSpPr/>
      </xdr:nvSpPr>
      <xdr:spPr>
        <a:xfrm>
          <a:off x="15240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162154</xdr:rowOff>
    </xdr:from>
    <xdr:ext cx="762000" cy="259045"/>
    <xdr:sp macro="" textlink="">
      <xdr:nvSpPr>
        <xdr:cNvPr id="405" name="テキスト ボックス 404"/>
        <xdr:cNvSpPr txBox="1"/>
      </xdr:nvSpPr>
      <xdr:spPr>
        <a:xfrm>
          <a:off x="149098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126047</xdr:rowOff>
    </xdr:from>
    <xdr:to>
      <xdr:col>21</xdr:col>
      <xdr:colOff>50800</xdr:colOff>
      <xdr:row>38</xdr:row>
      <xdr:rowOff>56197</xdr:rowOff>
    </xdr:to>
    <xdr:sp macro="" textlink="">
      <xdr:nvSpPr>
        <xdr:cNvPr id="406" name="円/楕円 405"/>
        <xdr:cNvSpPr/>
      </xdr:nvSpPr>
      <xdr:spPr>
        <a:xfrm>
          <a:off x="14351000" y="64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40974</xdr:rowOff>
    </xdr:from>
    <xdr:ext cx="762000" cy="259045"/>
    <xdr:sp macro="" textlink="">
      <xdr:nvSpPr>
        <xdr:cNvPr id="407" name="テキスト ボックス 406"/>
        <xdr:cNvSpPr txBox="1"/>
      </xdr:nvSpPr>
      <xdr:spPr>
        <a:xfrm>
          <a:off x="14020800" y="655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168275</xdr:rowOff>
    </xdr:from>
    <xdr:to>
      <xdr:col>19</xdr:col>
      <xdr:colOff>533400</xdr:colOff>
      <xdr:row>38</xdr:row>
      <xdr:rowOff>98425</xdr:rowOff>
    </xdr:to>
    <xdr:sp macro="" textlink="">
      <xdr:nvSpPr>
        <xdr:cNvPr id="408" name="円/楕円 407"/>
        <xdr:cNvSpPr/>
      </xdr:nvSpPr>
      <xdr:spPr>
        <a:xfrm>
          <a:off x="13462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83202</xdr:rowOff>
    </xdr:from>
    <xdr:ext cx="762000" cy="259045"/>
    <xdr:sp macro="" textlink="">
      <xdr:nvSpPr>
        <xdr:cNvPr id="409" name="テキスト ボックス 408"/>
        <xdr:cNvSpPr txBox="1"/>
      </xdr:nvSpPr>
      <xdr:spPr>
        <a:xfrm>
          <a:off x="131318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営企業債等繰入見込額の大幅減、一部事務組合への負担額の減、職員定数の３名減による退職手当負担見込額の減、これらにより将来負担額が減少した。また、新文化会館・災害対応のため昨年度までできなかった財政調整基金の増、ふるさと納税の増加により地域振興基金の増など、充当可能基金が増えた。これにより昨年度より</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ポイント回復はしたが、依然として類似団体平均を大きく上回っている。計画的な繰上償還による地方債現在高の減、財政調整基金、減債基金等の積立による充当可能基金の増額に努め、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69850</xdr:rowOff>
    </xdr:from>
    <xdr:to>
      <xdr:col>24</xdr:col>
      <xdr:colOff>558800</xdr:colOff>
      <xdr:row>16</xdr:row>
      <xdr:rowOff>102426</xdr:rowOff>
    </xdr:to>
    <xdr:cxnSp macro="">
      <xdr:nvCxnSpPr>
        <xdr:cNvPr id="441" name="直線コネクタ 440"/>
        <xdr:cNvCxnSpPr/>
      </xdr:nvCxnSpPr>
      <xdr:spPr>
        <a:xfrm flipV="1">
          <a:off x="16179800" y="2813050"/>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56820</xdr:rowOff>
    </xdr:from>
    <xdr:to>
      <xdr:col>23</xdr:col>
      <xdr:colOff>406400</xdr:colOff>
      <xdr:row>16</xdr:row>
      <xdr:rowOff>102426</xdr:rowOff>
    </xdr:to>
    <xdr:cxnSp macro="">
      <xdr:nvCxnSpPr>
        <xdr:cNvPr id="444" name="直線コネクタ 443"/>
        <xdr:cNvCxnSpPr/>
      </xdr:nvCxnSpPr>
      <xdr:spPr>
        <a:xfrm>
          <a:off x="15290800" y="2800020"/>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38722</xdr:rowOff>
    </xdr:from>
    <xdr:to>
      <xdr:col>22</xdr:col>
      <xdr:colOff>203200</xdr:colOff>
      <xdr:row>16</xdr:row>
      <xdr:rowOff>56820</xdr:rowOff>
    </xdr:to>
    <xdr:cxnSp macro="">
      <xdr:nvCxnSpPr>
        <xdr:cNvPr id="447" name="直線コネクタ 446"/>
        <xdr:cNvCxnSpPr/>
      </xdr:nvCxnSpPr>
      <xdr:spPr>
        <a:xfrm>
          <a:off x="14401800" y="278192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38722</xdr:rowOff>
    </xdr:from>
    <xdr:to>
      <xdr:col>21</xdr:col>
      <xdr:colOff>0</xdr:colOff>
      <xdr:row>16</xdr:row>
      <xdr:rowOff>80226</xdr:rowOff>
    </xdr:to>
    <xdr:cxnSp macro="">
      <xdr:nvCxnSpPr>
        <xdr:cNvPr id="450" name="直線コネクタ 449"/>
        <xdr:cNvCxnSpPr/>
      </xdr:nvCxnSpPr>
      <xdr:spPr>
        <a:xfrm flipV="1">
          <a:off x="13512800" y="2781922"/>
          <a:ext cx="889000" cy="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19050</xdr:rowOff>
    </xdr:from>
    <xdr:to>
      <xdr:col>24</xdr:col>
      <xdr:colOff>609600</xdr:colOff>
      <xdr:row>16</xdr:row>
      <xdr:rowOff>120650</xdr:rowOff>
    </xdr:to>
    <xdr:sp macro="" textlink="">
      <xdr:nvSpPr>
        <xdr:cNvPr id="460" name="円/楕円 459"/>
        <xdr:cNvSpPr/>
      </xdr:nvSpPr>
      <xdr:spPr>
        <a:xfrm>
          <a:off x="16967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162577</xdr:rowOff>
    </xdr:from>
    <xdr:ext cx="762000" cy="259045"/>
    <xdr:sp macro="" textlink="">
      <xdr:nvSpPr>
        <xdr:cNvPr id="461" name="将来負担の状況該当値テキスト"/>
        <xdr:cNvSpPr txBox="1"/>
      </xdr:nvSpPr>
      <xdr:spPr>
        <a:xfrm>
          <a:off x="17106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51626</xdr:rowOff>
    </xdr:from>
    <xdr:to>
      <xdr:col>23</xdr:col>
      <xdr:colOff>457200</xdr:colOff>
      <xdr:row>16</xdr:row>
      <xdr:rowOff>153226</xdr:rowOff>
    </xdr:to>
    <xdr:sp macro="" textlink="">
      <xdr:nvSpPr>
        <xdr:cNvPr id="462" name="円/楕円 461"/>
        <xdr:cNvSpPr/>
      </xdr:nvSpPr>
      <xdr:spPr>
        <a:xfrm>
          <a:off x="16129000" y="27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138003</xdr:rowOff>
    </xdr:from>
    <xdr:ext cx="736600" cy="259045"/>
    <xdr:sp macro="" textlink="">
      <xdr:nvSpPr>
        <xdr:cNvPr id="463" name="テキスト ボックス 462"/>
        <xdr:cNvSpPr txBox="1"/>
      </xdr:nvSpPr>
      <xdr:spPr>
        <a:xfrm>
          <a:off x="15798800" y="2881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6020</xdr:rowOff>
    </xdr:from>
    <xdr:to>
      <xdr:col>22</xdr:col>
      <xdr:colOff>254000</xdr:colOff>
      <xdr:row>16</xdr:row>
      <xdr:rowOff>107620</xdr:rowOff>
    </xdr:to>
    <xdr:sp macro="" textlink="">
      <xdr:nvSpPr>
        <xdr:cNvPr id="464" name="円/楕円 463"/>
        <xdr:cNvSpPr/>
      </xdr:nvSpPr>
      <xdr:spPr>
        <a:xfrm>
          <a:off x="15240000" y="27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92397</xdr:rowOff>
    </xdr:from>
    <xdr:ext cx="762000" cy="259045"/>
    <xdr:sp macro="" textlink="">
      <xdr:nvSpPr>
        <xdr:cNvPr id="465" name="テキスト ボックス 464"/>
        <xdr:cNvSpPr txBox="1"/>
      </xdr:nvSpPr>
      <xdr:spPr>
        <a:xfrm>
          <a:off x="14909800" y="283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159372</xdr:rowOff>
    </xdr:from>
    <xdr:to>
      <xdr:col>21</xdr:col>
      <xdr:colOff>50800</xdr:colOff>
      <xdr:row>16</xdr:row>
      <xdr:rowOff>89522</xdr:rowOff>
    </xdr:to>
    <xdr:sp macro="" textlink="">
      <xdr:nvSpPr>
        <xdr:cNvPr id="466" name="円/楕円 465"/>
        <xdr:cNvSpPr/>
      </xdr:nvSpPr>
      <xdr:spPr>
        <a:xfrm>
          <a:off x="14351000" y="27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74299</xdr:rowOff>
    </xdr:from>
    <xdr:ext cx="762000" cy="259045"/>
    <xdr:sp macro="" textlink="">
      <xdr:nvSpPr>
        <xdr:cNvPr id="467" name="テキスト ボックス 466"/>
        <xdr:cNvSpPr txBox="1"/>
      </xdr:nvSpPr>
      <xdr:spPr>
        <a:xfrm>
          <a:off x="14020800" y="281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29426</xdr:rowOff>
    </xdr:from>
    <xdr:to>
      <xdr:col>19</xdr:col>
      <xdr:colOff>533400</xdr:colOff>
      <xdr:row>16</xdr:row>
      <xdr:rowOff>131026</xdr:rowOff>
    </xdr:to>
    <xdr:sp macro="" textlink="">
      <xdr:nvSpPr>
        <xdr:cNvPr id="468" name="円/楕円 467"/>
        <xdr:cNvSpPr/>
      </xdr:nvSpPr>
      <xdr:spPr>
        <a:xfrm>
          <a:off x="13462000" y="27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115803</xdr:rowOff>
    </xdr:from>
    <xdr:ext cx="762000" cy="259045"/>
    <xdr:sp macro="" textlink="">
      <xdr:nvSpPr>
        <xdr:cNvPr id="469" name="テキスト ボックス 468"/>
        <xdr:cNvSpPr txBox="1"/>
      </xdr:nvSpPr>
      <xdr:spPr>
        <a:xfrm>
          <a:off x="13131800" y="285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山形県南陽市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32,509
32,329
160.52
15,026,149
13,902,799
1,077,070
8,267,785
16,514,373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150.0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職員数は、給与改定で増加したが、前年度より</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名減となったことにより前年度より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した。しかし、類似団体平均より</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ポイント上回っており、平成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年度には平成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年度の</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％減をするなど、なお一層の行財政改革に努める。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100330</xdr:rowOff>
    </xdr:to>
    <xdr:cxnSp macro="">
      <xdr:nvCxnSpPr>
        <xdr:cNvPr id="66" name="直線コネクタ 65"/>
        <xdr:cNvCxnSpPr/>
      </xdr:nvCxnSpPr>
      <xdr:spPr>
        <a:xfrm>
          <a:off x="3987800" y="63754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31750</xdr:rowOff>
    </xdr:to>
    <xdr:cxnSp macro="">
      <xdr:nvCxnSpPr>
        <xdr:cNvPr id="69" name="直線コネクタ 68"/>
        <xdr:cNvCxnSpPr/>
      </xdr:nvCxnSpPr>
      <xdr:spPr>
        <a:xfrm>
          <a:off x="3098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31750</xdr:rowOff>
    </xdr:to>
    <xdr:cxnSp macro="">
      <xdr:nvCxnSpPr>
        <xdr:cNvPr id="72" name="直線コネクタ 71"/>
        <xdr:cNvCxnSpPr/>
      </xdr:nvCxnSpPr>
      <xdr:spPr>
        <a:xfrm flipV="1">
          <a:off x="2209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39</xdr:row>
      <xdr:rowOff>16510</xdr:rowOff>
    </xdr:to>
    <xdr:cxnSp macro="">
      <xdr:nvCxnSpPr>
        <xdr:cNvPr id="75" name="直線コネクタ 74"/>
        <xdr:cNvCxnSpPr/>
      </xdr:nvCxnSpPr>
      <xdr:spPr>
        <a:xfrm flipV="1">
          <a:off x="1320800" y="63754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90" name="テキスト ボックス 89"/>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137160</xdr:rowOff>
    </xdr:from>
    <xdr:to>
      <xdr:col>1</xdr:col>
      <xdr:colOff>676275</xdr:colOff>
      <xdr:row>39</xdr:row>
      <xdr:rowOff>67310</xdr:rowOff>
    </xdr:to>
    <xdr:sp macro="" textlink="">
      <xdr:nvSpPr>
        <xdr:cNvPr id="93" name="円/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低く推移している。物件費の額自体は、災害に係る土砂処理委託料、がれき運搬等委託料の終了と、新文化会館整備事業の備品等の購入が終了したことにより減少したのだが、前年度充当していた委託料に入る特定財源が減少したため、</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ポイント増加した。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31750</xdr:rowOff>
    </xdr:to>
    <xdr:cxnSp macro="">
      <xdr:nvCxnSpPr>
        <xdr:cNvPr id="129" name="直線コネクタ 128"/>
        <xdr:cNvCxnSpPr/>
      </xdr:nvCxnSpPr>
      <xdr:spPr>
        <a:xfrm>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9979</xdr:rowOff>
    </xdr:to>
    <xdr:cxnSp macro="">
      <xdr:nvCxnSpPr>
        <xdr:cNvPr id="132" name="直線コネクタ 131"/>
        <xdr:cNvCxnSpPr/>
      </xdr:nvCxnSpPr>
      <xdr:spPr>
        <a:xfrm flipV="1">
          <a:off x="14782800" y="25273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137886</xdr:rowOff>
    </xdr:from>
    <xdr:to>
      <xdr:col>21</xdr:col>
      <xdr:colOff>361950</xdr:colOff>
      <xdr:row>15</xdr:row>
      <xdr:rowOff>9979</xdr:rowOff>
    </xdr:to>
    <xdr:cxnSp macro="">
      <xdr:nvCxnSpPr>
        <xdr:cNvPr id="135" name="直線コネクタ 134"/>
        <xdr:cNvCxnSpPr/>
      </xdr:nvCxnSpPr>
      <xdr:spPr>
        <a:xfrm>
          <a:off x="13893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137886</xdr:rowOff>
    </xdr:from>
    <xdr:to>
      <xdr:col>20</xdr:col>
      <xdr:colOff>158750</xdr:colOff>
      <xdr:row>14</xdr:row>
      <xdr:rowOff>137886</xdr:rowOff>
    </xdr:to>
    <xdr:cxnSp macro="">
      <xdr:nvCxnSpPr>
        <xdr:cNvPr id="138" name="直線コネクタ 137"/>
        <xdr:cNvCxnSpPr/>
      </xdr:nvCxnSpPr>
      <xdr:spPr>
        <a:xfrm>
          <a:off x="13004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50" name="円/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2" name="円/楕円 151"/>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3" name="テキスト ボックス 152"/>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87086</xdr:rowOff>
    </xdr:from>
    <xdr:to>
      <xdr:col>20</xdr:col>
      <xdr:colOff>209550</xdr:colOff>
      <xdr:row>15</xdr:row>
      <xdr:rowOff>17236</xdr:rowOff>
    </xdr:to>
    <xdr:sp macro="" textlink="">
      <xdr:nvSpPr>
        <xdr:cNvPr id="154" name="円/楕円 153"/>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27413</xdr:rowOff>
    </xdr:from>
    <xdr:ext cx="762000" cy="259045"/>
    <xdr:sp macro="" textlink="">
      <xdr:nvSpPr>
        <xdr:cNvPr id="155" name="テキスト ボックス 154"/>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56" name="円/楕円 155"/>
        <xdr:cNvSpPr/>
      </xdr:nvSpPr>
      <xdr:spPr>
        <a:xfrm>
          <a:off x="12954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57" name="テキスト ボックス 156"/>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生活保護費は医療扶助費の減により昨年度より減少したが、児童福祉費関係の制度改正と、社会福祉費の利用者増により額が大きく膨らみ、昨年度と比較して</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ポイント上回った。類似団体と比較して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ポイント上回っており、今後もこの傾向は続くと見込まれる。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57</xdr:row>
      <xdr:rowOff>19050</xdr:rowOff>
    </xdr:to>
    <xdr:cxnSp macro="">
      <xdr:nvCxnSpPr>
        <xdr:cNvPr id="190" name="直線コネクタ 189"/>
        <xdr:cNvCxnSpPr/>
      </xdr:nvCxnSpPr>
      <xdr:spPr>
        <a:xfrm>
          <a:off x="3987800" y="9690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88900</xdr:rowOff>
    </xdr:to>
    <xdr:cxnSp macro="">
      <xdr:nvCxnSpPr>
        <xdr:cNvPr id="193" name="直線コネクタ 192"/>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63500</xdr:rowOff>
    </xdr:from>
    <xdr:to>
      <xdr:col>4</xdr:col>
      <xdr:colOff>346075</xdr:colOff>
      <xdr:row>56</xdr:row>
      <xdr:rowOff>88900</xdr:rowOff>
    </xdr:to>
    <xdr:cxnSp macro="">
      <xdr:nvCxnSpPr>
        <xdr:cNvPr id="196" name="直線コネクタ 195"/>
        <xdr:cNvCxnSpPr/>
      </xdr:nvCxnSpPr>
      <xdr:spPr>
        <a:xfrm>
          <a:off x="2209800" y="966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149877</xdr:rowOff>
    </xdr:from>
    <xdr:ext cx="762000" cy="259045"/>
    <xdr:sp macro="" textlink="">
      <xdr:nvSpPr>
        <xdr:cNvPr id="198" name="テキスト ボックス 197"/>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56</xdr:row>
      <xdr:rowOff>63500</xdr:rowOff>
    </xdr:to>
    <xdr:cxnSp macro="">
      <xdr:nvCxnSpPr>
        <xdr:cNvPr id="199" name="直線コネクタ 198"/>
        <xdr:cNvCxnSpPr/>
      </xdr:nvCxnSpPr>
      <xdr:spPr>
        <a:xfrm>
          <a:off x="1320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9" name="円/楕円 208"/>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10"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12700</xdr:rowOff>
    </xdr:from>
    <xdr:to>
      <xdr:col>3</xdr:col>
      <xdr:colOff>193675</xdr:colOff>
      <xdr:row>56</xdr:row>
      <xdr:rowOff>114300</xdr:rowOff>
    </xdr:to>
    <xdr:sp macro="" textlink="">
      <xdr:nvSpPr>
        <xdr:cNvPr id="215" name="円/楕円 214"/>
        <xdr:cNvSpPr/>
      </xdr:nvSpPr>
      <xdr:spPr>
        <a:xfrm>
          <a:off x="2159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216" name="テキスト ボックス 21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7" name="円/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市道除雪委託料に係る維持補修費が大幅減となったこと、新文化会館ハード事業の普通建設事業が終了したこと、災害復旧事業の減少により、昨年度より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ポイント減少した。類似団体と比較しても</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ポイント下回っているが、今後も適正な管理に努めていく。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46990</xdr:rowOff>
    </xdr:to>
    <xdr:cxnSp macro="">
      <xdr:nvCxnSpPr>
        <xdr:cNvPr id="251" name="直線コネクタ 250"/>
        <xdr:cNvCxnSpPr/>
      </xdr:nvCxnSpPr>
      <xdr:spPr>
        <a:xfrm flipV="1">
          <a:off x="15671800" y="97129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46990</xdr:rowOff>
    </xdr:to>
    <xdr:cxnSp macro="">
      <xdr:nvCxnSpPr>
        <xdr:cNvPr id="254" name="直線コネクタ 253"/>
        <xdr:cNvCxnSpPr/>
      </xdr:nvCxnSpPr>
      <xdr:spPr>
        <a:xfrm>
          <a:off x="14782800" y="9728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142240</xdr:rowOff>
    </xdr:to>
    <xdr:cxnSp macro="">
      <xdr:nvCxnSpPr>
        <xdr:cNvPr id="257" name="直線コネクタ 256"/>
        <xdr:cNvCxnSpPr/>
      </xdr:nvCxnSpPr>
      <xdr:spPr>
        <a:xfrm flipV="1">
          <a:off x="13893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142240</xdr:rowOff>
    </xdr:to>
    <xdr:cxnSp macro="">
      <xdr:nvCxnSpPr>
        <xdr:cNvPr id="260" name="直線コネクタ 259"/>
        <xdr:cNvCxnSpPr/>
      </xdr:nvCxnSpPr>
      <xdr:spPr>
        <a:xfrm>
          <a:off x="13004800" y="9674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4" name="円/楕円 273"/>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75" name="テキスト ボックス 27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6" name="円/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補助費等の額自体は前年度より</a:t>
          </a:r>
          <a:r>
            <a:rPr kumimoji="1" lang="en-US" altLang="ja-JP" sz="1100">
              <a:solidFill>
                <a:schemeClr val="dk1"/>
              </a:solidFill>
              <a:effectLst/>
              <a:latin typeface="+mn-lt"/>
              <a:ea typeface="+mn-ea"/>
              <a:cs typeface="+mn-cs"/>
            </a:rPr>
            <a:t>14.5</a:t>
          </a:r>
          <a:r>
            <a:rPr kumimoji="1" lang="ja-JP" altLang="ja-JP" sz="1100">
              <a:solidFill>
                <a:schemeClr val="dk1"/>
              </a:solidFill>
              <a:effectLst/>
              <a:latin typeface="+mn-lt"/>
              <a:ea typeface="+mn-ea"/>
              <a:cs typeface="+mn-cs"/>
            </a:rPr>
            <a:t>％程度増加しているが、経常収支比率は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ポイント減少した。その理由としては、一部事務組合負担金等が増加したものの、補助事業である地方創生事業に係る補助費等が多く、充当財源とできたためである。類似団体より</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ポイント上回っており、補助金等のうち慣例的に行っているもの、既に目的を達したものなどを精査して金額の縮小に努める。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37846</xdr:rowOff>
    </xdr:to>
    <xdr:cxnSp macro="">
      <xdr:nvCxnSpPr>
        <xdr:cNvPr id="309" name="直線コネクタ 308"/>
        <xdr:cNvCxnSpPr/>
      </xdr:nvCxnSpPr>
      <xdr:spPr>
        <a:xfrm flipV="1">
          <a:off x="15671800" y="63083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37846</xdr:rowOff>
    </xdr:from>
    <xdr:to>
      <xdr:col>22</xdr:col>
      <xdr:colOff>565150</xdr:colOff>
      <xdr:row>37</xdr:row>
      <xdr:rowOff>56134</xdr:rowOff>
    </xdr:to>
    <xdr:cxnSp macro="">
      <xdr:nvCxnSpPr>
        <xdr:cNvPr id="312" name="直線コネクタ 311"/>
        <xdr:cNvCxnSpPr/>
      </xdr:nvCxnSpPr>
      <xdr:spPr>
        <a:xfrm flipV="1">
          <a:off x="14782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56134</xdr:rowOff>
    </xdr:to>
    <xdr:cxnSp macro="">
      <xdr:nvCxnSpPr>
        <xdr:cNvPr id="315" name="直線コネクタ 314"/>
        <xdr:cNvCxnSpPr/>
      </xdr:nvCxnSpPr>
      <xdr:spPr>
        <a:xfrm>
          <a:off x="13893800" y="6381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37</xdr:row>
      <xdr:rowOff>37846</xdr:rowOff>
    </xdr:to>
    <xdr:cxnSp macro="">
      <xdr:nvCxnSpPr>
        <xdr:cNvPr id="318" name="直線コネクタ 317"/>
        <xdr:cNvCxnSpPr/>
      </xdr:nvCxnSpPr>
      <xdr:spPr>
        <a:xfrm>
          <a:off x="13004800" y="62031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8" name="円/楕円 327"/>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9"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30" name="円/楕円 329"/>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31" name="テキスト ボックス 330"/>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32" name="円/楕円 331"/>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33" name="テキスト ボックス 332"/>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34" name="円/楕円 333"/>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35" name="テキスト ボックス 334"/>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36" name="円/楕円 335"/>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37" name="テキスト ボックス 336"/>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これまでの繰上償還効果や低金利への見直しなどの効果により、昨年度より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ポイント回復し、類似団体平均より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ポイント下回っている。しかし、今後、平成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年に発生した災害復旧事業や、</a:t>
          </a:r>
          <a:r>
            <a:rPr kumimoji="1" lang="ja-JP" altLang="ja-JP" sz="1100" b="0" i="0" baseline="0">
              <a:solidFill>
                <a:schemeClr val="dk1"/>
              </a:solidFill>
              <a:effectLst/>
              <a:latin typeface="+mn-lt"/>
              <a:ea typeface="+mn-ea"/>
              <a:cs typeface="+mn-cs"/>
            </a:rPr>
            <a:t>新文化会館整備事業に係る元金償還が始まると数値が悪化し、</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年後には実質公債費比率が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％台まで</a:t>
          </a:r>
          <a:r>
            <a:rPr kumimoji="1" lang="ja-JP" altLang="ja-JP" sz="1100" b="0" i="0" baseline="0">
              <a:solidFill>
                <a:schemeClr val="dk1"/>
              </a:solidFill>
              <a:effectLst/>
              <a:latin typeface="+mn-lt"/>
              <a:ea typeface="+mn-ea"/>
              <a:cs typeface="+mn-cs"/>
            </a:rPr>
            <a:t>見込まれるため、計画的に繰上償還を行い、より一層の公債費抑制に努めていく。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163195</xdr:rowOff>
    </xdr:from>
    <xdr:to>
      <xdr:col>7</xdr:col>
      <xdr:colOff>15875</xdr:colOff>
      <xdr:row>75</xdr:row>
      <xdr:rowOff>16510</xdr:rowOff>
    </xdr:to>
    <xdr:cxnSp macro="">
      <xdr:nvCxnSpPr>
        <xdr:cNvPr id="369" name="直線コネクタ 368"/>
        <xdr:cNvCxnSpPr/>
      </xdr:nvCxnSpPr>
      <xdr:spPr>
        <a:xfrm flipV="1">
          <a:off x="3987800" y="128504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16510</xdr:rowOff>
    </xdr:to>
    <xdr:cxnSp macro="">
      <xdr:nvCxnSpPr>
        <xdr:cNvPr id="372" name="直線コネクタ 371"/>
        <xdr:cNvCxnSpPr/>
      </xdr:nvCxnSpPr>
      <xdr:spPr>
        <a:xfrm>
          <a:off x="3098800" y="1286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xdr:rowOff>
    </xdr:from>
    <xdr:to>
      <xdr:col>4</xdr:col>
      <xdr:colOff>346075</xdr:colOff>
      <xdr:row>75</xdr:row>
      <xdr:rowOff>6985</xdr:rowOff>
    </xdr:to>
    <xdr:cxnSp macro="">
      <xdr:nvCxnSpPr>
        <xdr:cNvPr id="375" name="直線コネクタ 374"/>
        <xdr:cNvCxnSpPr/>
      </xdr:nvCxnSpPr>
      <xdr:spPr>
        <a:xfrm flipV="1">
          <a:off x="2209800" y="12860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xdr:rowOff>
    </xdr:from>
    <xdr:to>
      <xdr:col>3</xdr:col>
      <xdr:colOff>142875</xdr:colOff>
      <xdr:row>75</xdr:row>
      <xdr:rowOff>41275</xdr:rowOff>
    </xdr:to>
    <xdr:cxnSp macro="">
      <xdr:nvCxnSpPr>
        <xdr:cNvPr id="378" name="直線コネクタ 377"/>
        <xdr:cNvCxnSpPr/>
      </xdr:nvCxnSpPr>
      <xdr:spPr>
        <a:xfrm flipV="1">
          <a:off x="1320800" y="12865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112395</xdr:rowOff>
    </xdr:from>
    <xdr:to>
      <xdr:col>7</xdr:col>
      <xdr:colOff>66675</xdr:colOff>
      <xdr:row>75</xdr:row>
      <xdr:rowOff>42545</xdr:rowOff>
    </xdr:to>
    <xdr:sp macro="" textlink="">
      <xdr:nvSpPr>
        <xdr:cNvPr id="388" name="円/楕円 387"/>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128922</xdr:rowOff>
    </xdr:from>
    <xdr:ext cx="762000" cy="259045"/>
    <xdr:sp macro="" textlink="">
      <xdr:nvSpPr>
        <xdr:cNvPr id="389" name="公債費該当値テキスト"/>
        <xdr:cNvSpPr txBox="1"/>
      </xdr:nvSpPr>
      <xdr:spPr>
        <a:xfrm>
          <a:off x="4914900" y="1264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90" name="円/楕円 389"/>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91" name="テキスト ボックス 390"/>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121920</xdr:rowOff>
    </xdr:from>
    <xdr:to>
      <xdr:col>4</xdr:col>
      <xdr:colOff>396875</xdr:colOff>
      <xdr:row>75</xdr:row>
      <xdr:rowOff>52070</xdr:rowOff>
    </xdr:to>
    <xdr:sp macro="" textlink="">
      <xdr:nvSpPr>
        <xdr:cNvPr id="392" name="円/楕円 391"/>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62247</xdr:rowOff>
    </xdr:from>
    <xdr:ext cx="762000" cy="259045"/>
    <xdr:sp macro="" textlink="">
      <xdr:nvSpPr>
        <xdr:cNvPr id="393" name="テキスト ボックス 392"/>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127635</xdr:rowOff>
    </xdr:from>
    <xdr:to>
      <xdr:col>3</xdr:col>
      <xdr:colOff>193675</xdr:colOff>
      <xdr:row>75</xdr:row>
      <xdr:rowOff>57785</xdr:rowOff>
    </xdr:to>
    <xdr:sp macro="" textlink="">
      <xdr:nvSpPr>
        <xdr:cNvPr id="394" name="円/楕円 393"/>
        <xdr:cNvSpPr/>
      </xdr:nvSpPr>
      <xdr:spPr>
        <a:xfrm>
          <a:off x="2159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67962</xdr:rowOff>
    </xdr:from>
    <xdr:ext cx="762000" cy="259045"/>
    <xdr:sp macro="" textlink="">
      <xdr:nvSpPr>
        <xdr:cNvPr id="395" name="テキスト ボックス 394"/>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96" name="円/楕円 395"/>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97" name="テキスト ボックス 396"/>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新文化会館のハード事業の終了により、普通建設事業に係る経常収支比率の減、市道除雪に係る維持補修費の経常収支比率の大幅減により、昨年度より</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ポイント減となったが、類似団体と比較すると</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ポイント上回っている。今後、より一層の歳出削減に努めていく。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127000</xdr:rowOff>
    </xdr:from>
    <xdr:to>
      <xdr:col>24</xdr:col>
      <xdr:colOff>31750</xdr:colOff>
      <xdr:row>78</xdr:row>
      <xdr:rowOff>154432</xdr:rowOff>
    </xdr:to>
    <xdr:cxnSp macro="">
      <xdr:nvCxnSpPr>
        <xdr:cNvPr id="428" name="直線コネクタ 427"/>
        <xdr:cNvCxnSpPr/>
      </xdr:nvCxnSpPr>
      <xdr:spPr>
        <a:xfrm flipV="1">
          <a:off x="15671800" y="135001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154432</xdr:rowOff>
    </xdr:to>
    <xdr:cxnSp macro="">
      <xdr:nvCxnSpPr>
        <xdr:cNvPr id="431" name="直線コネクタ 430"/>
        <xdr:cNvCxnSpPr/>
      </xdr:nvCxnSpPr>
      <xdr:spPr>
        <a:xfrm>
          <a:off x="14782800" y="134772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104139</xdr:rowOff>
    </xdr:from>
    <xdr:to>
      <xdr:col>21</xdr:col>
      <xdr:colOff>361950</xdr:colOff>
      <xdr:row>78</xdr:row>
      <xdr:rowOff>104139</xdr:rowOff>
    </xdr:to>
    <xdr:cxnSp macro="">
      <xdr:nvCxnSpPr>
        <xdr:cNvPr id="434" name="直線コネクタ 433"/>
        <xdr:cNvCxnSpPr/>
      </xdr:nvCxnSpPr>
      <xdr:spPr>
        <a:xfrm>
          <a:off x="13893800" y="13477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137685</xdr:rowOff>
    </xdr:from>
    <xdr:ext cx="762000" cy="259045"/>
    <xdr:sp macro="" textlink="">
      <xdr:nvSpPr>
        <xdr:cNvPr id="436" name="テキスト ボックス 435"/>
        <xdr:cNvSpPr txBox="1"/>
      </xdr:nvSpPr>
      <xdr:spPr>
        <a:xfrm>
          <a:off x="14401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49276</xdr:rowOff>
    </xdr:from>
    <xdr:to>
      <xdr:col>20</xdr:col>
      <xdr:colOff>158750</xdr:colOff>
      <xdr:row>78</xdr:row>
      <xdr:rowOff>104139</xdr:rowOff>
    </xdr:to>
    <xdr:cxnSp macro="">
      <xdr:nvCxnSpPr>
        <xdr:cNvPr id="437" name="直線コネクタ 436"/>
        <xdr:cNvCxnSpPr/>
      </xdr:nvCxnSpPr>
      <xdr:spPr>
        <a:xfrm>
          <a:off x="13004800" y="134223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76200</xdr:rowOff>
    </xdr:from>
    <xdr:to>
      <xdr:col>24</xdr:col>
      <xdr:colOff>82550</xdr:colOff>
      <xdr:row>79</xdr:row>
      <xdr:rowOff>6350</xdr:rowOff>
    </xdr:to>
    <xdr:sp macro="" textlink="">
      <xdr:nvSpPr>
        <xdr:cNvPr id="447" name="円/楕円 446"/>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48277</xdr:rowOff>
    </xdr:from>
    <xdr:ext cx="762000" cy="259045"/>
    <xdr:sp macro="" textlink="">
      <xdr:nvSpPr>
        <xdr:cNvPr id="448" name="公債費以外該当値テキスト"/>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103632</xdr:rowOff>
    </xdr:from>
    <xdr:to>
      <xdr:col>22</xdr:col>
      <xdr:colOff>615950</xdr:colOff>
      <xdr:row>79</xdr:row>
      <xdr:rowOff>33782</xdr:rowOff>
    </xdr:to>
    <xdr:sp macro="" textlink="">
      <xdr:nvSpPr>
        <xdr:cNvPr id="449" name="円/楕円 448"/>
        <xdr:cNvSpPr/>
      </xdr:nvSpPr>
      <xdr:spPr>
        <a:xfrm>
          <a:off x="15621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18559</xdr:rowOff>
    </xdr:from>
    <xdr:ext cx="736600" cy="259045"/>
    <xdr:sp macro="" textlink="">
      <xdr:nvSpPr>
        <xdr:cNvPr id="450" name="テキスト ボックス 449"/>
        <xdr:cNvSpPr txBox="1"/>
      </xdr:nvSpPr>
      <xdr:spPr>
        <a:xfrm>
          <a:off x="15290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53339</xdr:rowOff>
    </xdr:from>
    <xdr:to>
      <xdr:col>21</xdr:col>
      <xdr:colOff>412750</xdr:colOff>
      <xdr:row>78</xdr:row>
      <xdr:rowOff>154939</xdr:rowOff>
    </xdr:to>
    <xdr:sp macro="" textlink="">
      <xdr:nvSpPr>
        <xdr:cNvPr id="451" name="円/楕円 450"/>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139716</xdr:rowOff>
    </xdr:from>
    <xdr:ext cx="762000" cy="259045"/>
    <xdr:sp macro="" textlink="">
      <xdr:nvSpPr>
        <xdr:cNvPr id="452" name="テキスト ボックス 451"/>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53" name="円/楕円 452"/>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54" name="テキスト ボックス 453"/>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55" name="円/楕円 454"/>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110253</xdr:rowOff>
    </xdr:from>
    <xdr:ext cx="762000" cy="259045"/>
    <xdr:sp macro="" textlink="">
      <xdr:nvSpPr>
        <xdr:cNvPr id="456" name="テキスト ボックス 455"/>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山形県南陽市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111237</xdr:rowOff>
    </xdr:from>
    <xdr:to>
      <xdr:col>4</xdr:col>
      <xdr:colOff>1117600</xdr:colOff>
      <xdr:row>18</xdr:row>
      <xdr:rowOff>121427</xdr:rowOff>
    </xdr:to>
    <xdr:cxnSp macro="">
      <xdr:nvCxnSpPr>
        <xdr:cNvPr id="52" name="直線コネクタ 51"/>
        <xdr:cNvCxnSpPr/>
      </xdr:nvCxnSpPr>
      <xdr:spPr bwMode="auto">
        <a:xfrm>
          <a:off x="5003800" y="3244962"/>
          <a:ext cx="647700" cy="10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111237</xdr:rowOff>
    </xdr:from>
    <xdr:to>
      <xdr:col>4</xdr:col>
      <xdr:colOff>469900</xdr:colOff>
      <xdr:row>19</xdr:row>
      <xdr:rowOff>34624</xdr:rowOff>
    </xdr:to>
    <xdr:cxnSp macro="">
      <xdr:nvCxnSpPr>
        <xdr:cNvPr id="55" name="直線コネクタ 54"/>
        <xdr:cNvCxnSpPr/>
      </xdr:nvCxnSpPr>
      <xdr:spPr bwMode="auto">
        <a:xfrm flipV="1">
          <a:off x="4305300" y="3244962"/>
          <a:ext cx="698500" cy="9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23912</xdr:rowOff>
    </xdr:from>
    <xdr:to>
      <xdr:col>3</xdr:col>
      <xdr:colOff>904875</xdr:colOff>
      <xdr:row>19</xdr:row>
      <xdr:rowOff>34624</xdr:rowOff>
    </xdr:to>
    <xdr:cxnSp macro="">
      <xdr:nvCxnSpPr>
        <xdr:cNvPr id="58" name="直線コネクタ 57"/>
        <xdr:cNvCxnSpPr/>
      </xdr:nvCxnSpPr>
      <xdr:spPr bwMode="auto">
        <a:xfrm>
          <a:off x="3606800" y="3329087"/>
          <a:ext cx="698500" cy="10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137396</xdr:rowOff>
    </xdr:from>
    <xdr:to>
      <xdr:col>3</xdr:col>
      <xdr:colOff>206375</xdr:colOff>
      <xdr:row>19</xdr:row>
      <xdr:rowOff>23912</xdr:rowOff>
    </xdr:to>
    <xdr:cxnSp macro="">
      <xdr:nvCxnSpPr>
        <xdr:cNvPr id="61" name="直線コネクタ 60"/>
        <xdr:cNvCxnSpPr/>
      </xdr:nvCxnSpPr>
      <xdr:spPr bwMode="auto">
        <a:xfrm>
          <a:off x="2908300" y="3271121"/>
          <a:ext cx="6985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70627</xdr:rowOff>
    </xdr:from>
    <xdr:to>
      <xdr:col>5</xdr:col>
      <xdr:colOff>34925</xdr:colOff>
      <xdr:row>19</xdr:row>
      <xdr:rowOff>777</xdr:rowOff>
    </xdr:to>
    <xdr:sp macro="" textlink="">
      <xdr:nvSpPr>
        <xdr:cNvPr id="71" name="円/楕円 70"/>
        <xdr:cNvSpPr/>
      </xdr:nvSpPr>
      <xdr:spPr bwMode="auto">
        <a:xfrm>
          <a:off x="5600700" y="320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42704</xdr:rowOff>
    </xdr:from>
    <xdr:ext cx="762000" cy="259045"/>
    <xdr:sp macro="" textlink="">
      <xdr:nvSpPr>
        <xdr:cNvPr id="72" name="人口1人当たり決算額の推移該当値テキスト130"/>
        <xdr:cNvSpPr txBox="1"/>
      </xdr:nvSpPr>
      <xdr:spPr>
        <a:xfrm>
          <a:off x="5740400" y="317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81,758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60437</xdr:rowOff>
    </xdr:from>
    <xdr:to>
      <xdr:col>4</xdr:col>
      <xdr:colOff>520700</xdr:colOff>
      <xdr:row>18</xdr:row>
      <xdr:rowOff>162037</xdr:rowOff>
    </xdr:to>
    <xdr:sp macro="" textlink="">
      <xdr:nvSpPr>
        <xdr:cNvPr id="73" name="円/楕円 72"/>
        <xdr:cNvSpPr/>
      </xdr:nvSpPr>
      <xdr:spPr bwMode="auto">
        <a:xfrm>
          <a:off x="4953000" y="3194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146814</xdr:rowOff>
    </xdr:from>
    <xdr:ext cx="736600" cy="259045"/>
    <xdr:sp macro="" textlink="">
      <xdr:nvSpPr>
        <xdr:cNvPr id="74" name="テキスト ボックス 73"/>
        <xdr:cNvSpPr txBox="1"/>
      </xdr:nvSpPr>
      <xdr:spPr>
        <a:xfrm>
          <a:off x="4622800" y="3280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82,382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155274</xdr:rowOff>
    </xdr:from>
    <xdr:to>
      <xdr:col>3</xdr:col>
      <xdr:colOff>955675</xdr:colOff>
      <xdr:row>19</xdr:row>
      <xdr:rowOff>85424</xdr:rowOff>
    </xdr:to>
    <xdr:sp macro="" textlink="">
      <xdr:nvSpPr>
        <xdr:cNvPr id="75" name="円/楕円 74"/>
        <xdr:cNvSpPr/>
      </xdr:nvSpPr>
      <xdr:spPr bwMode="auto">
        <a:xfrm>
          <a:off x="4254500" y="3288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70201</xdr:rowOff>
    </xdr:from>
    <xdr:ext cx="762000" cy="259045"/>
    <xdr:sp macro="" textlink="">
      <xdr:nvSpPr>
        <xdr:cNvPr id="76" name="テキスト ボックス 75"/>
        <xdr:cNvSpPr txBox="1"/>
      </xdr:nvSpPr>
      <xdr:spPr>
        <a:xfrm>
          <a:off x="3924300" y="337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144562</xdr:rowOff>
    </xdr:from>
    <xdr:to>
      <xdr:col>3</xdr:col>
      <xdr:colOff>257175</xdr:colOff>
      <xdr:row>19</xdr:row>
      <xdr:rowOff>74712</xdr:rowOff>
    </xdr:to>
    <xdr:sp macro="" textlink="">
      <xdr:nvSpPr>
        <xdr:cNvPr id="77" name="円/楕円 76"/>
        <xdr:cNvSpPr/>
      </xdr:nvSpPr>
      <xdr:spPr bwMode="auto">
        <a:xfrm>
          <a:off x="3556000" y="3278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59489</xdr:rowOff>
    </xdr:from>
    <xdr:ext cx="762000" cy="259045"/>
    <xdr:sp macro="" textlink="">
      <xdr:nvSpPr>
        <xdr:cNvPr id="78" name="テキスト ボックス 77"/>
        <xdr:cNvSpPr txBox="1"/>
      </xdr:nvSpPr>
      <xdr:spPr>
        <a:xfrm>
          <a:off x="3225800" y="336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77,230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86596</xdr:rowOff>
    </xdr:from>
    <xdr:to>
      <xdr:col>2</xdr:col>
      <xdr:colOff>692150</xdr:colOff>
      <xdr:row>19</xdr:row>
      <xdr:rowOff>16746</xdr:rowOff>
    </xdr:to>
    <xdr:sp macro="" textlink="">
      <xdr:nvSpPr>
        <xdr:cNvPr id="79" name="円/楕円 78"/>
        <xdr:cNvSpPr/>
      </xdr:nvSpPr>
      <xdr:spPr bwMode="auto">
        <a:xfrm>
          <a:off x="2857500" y="322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1523</xdr:rowOff>
    </xdr:from>
    <xdr:ext cx="762000" cy="259045"/>
    <xdr:sp macro="" textlink="">
      <xdr:nvSpPr>
        <xdr:cNvPr id="80" name="テキスト ボックス 79"/>
        <xdr:cNvSpPr txBox="1"/>
      </xdr:nvSpPr>
      <xdr:spPr>
        <a:xfrm>
          <a:off x="2527300" y="33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328320</xdr:rowOff>
    </xdr:from>
    <xdr:to>
      <xdr:col>4</xdr:col>
      <xdr:colOff>1117600</xdr:colOff>
      <xdr:row>37</xdr:row>
      <xdr:rowOff>330664</xdr:rowOff>
    </xdr:to>
    <xdr:cxnSp macro="">
      <xdr:nvCxnSpPr>
        <xdr:cNvPr id="114" name="直線コネクタ 113"/>
        <xdr:cNvCxnSpPr/>
      </xdr:nvCxnSpPr>
      <xdr:spPr bwMode="auto">
        <a:xfrm flipV="1">
          <a:off x="5003800" y="7453020"/>
          <a:ext cx="647700" cy="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330664</xdr:rowOff>
    </xdr:from>
    <xdr:to>
      <xdr:col>4</xdr:col>
      <xdr:colOff>469900</xdr:colOff>
      <xdr:row>37</xdr:row>
      <xdr:rowOff>331746</xdr:rowOff>
    </xdr:to>
    <xdr:cxnSp macro="">
      <xdr:nvCxnSpPr>
        <xdr:cNvPr id="117" name="直線コネクタ 116"/>
        <xdr:cNvCxnSpPr/>
      </xdr:nvCxnSpPr>
      <xdr:spPr bwMode="auto">
        <a:xfrm flipV="1">
          <a:off x="4305300" y="7455364"/>
          <a:ext cx="698500" cy="1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316887</xdr:rowOff>
    </xdr:from>
    <xdr:to>
      <xdr:col>3</xdr:col>
      <xdr:colOff>904875</xdr:colOff>
      <xdr:row>37</xdr:row>
      <xdr:rowOff>331746</xdr:rowOff>
    </xdr:to>
    <xdr:cxnSp macro="">
      <xdr:nvCxnSpPr>
        <xdr:cNvPr id="120" name="直線コネクタ 119"/>
        <xdr:cNvCxnSpPr/>
      </xdr:nvCxnSpPr>
      <xdr:spPr bwMode="auto">
        <a:xfrm>
          <a:off x="3606800" y="7441587"/>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300027</xdr:rowOff>
    </xdr:from>
    <xdr:to>
      <xdr:col>3</xdr:col>
      <xdr:colOff>206375</xdr:colOff>
      <xdr:row>37</xdr:row>
      <xdr:rowOff>316887</xdr:rowOff>
    </xdr:to>
    <xdr:cxnSp macro="">
      <xdr:nvCxnSpPr>
        <xdr:cNvPr id="123" name="直線コネクタ 122"/>
        <xdr:cNvCxnSpPr/>
      </xdr:nvCxnSpPr>
      <xdr:spPr bwMode="auto">
        <a:xfrm>
          <a:off x="2908300" y="7424727"/>
          <a:ext cx="698500" cy="1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277520</xdr:rowOff>
    </xdr:from>
    <xdr:to>
      <xdr:col>5</xdr:col>
      <xdr:colOff>34925</xdr:colOff>
      <xdr:row>38</xdr:row>
      <xdr:rowOff>36220</xdr:rowOff>
    </xdr:to>
    <xdr:sp macro="" textlink="">
      <xdr:nvSpPr>
        <xdr:cNvPr id="133" name="円/楕円 132"/>
        <xdr:cNvSpPr/>
      </xdr:nvSpPr>
      <xdr:spPr bwMode="auto">
        <a:xfrm>
          <a:off x="5600700" y="740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59097</xdr:rowOff>
    </xdr:from>
    <xdr:ext cx="762000" cy="259045"/>
    <xdr:sp macro="" textlink="">
      <xdr:nvSpPr>
        <xdr:cNvPr id="134" name="人口1人当たり決算額の推移該当値テキスト445"/>
        <xdr:cNvSpPr txBox="1"/>
      </xdr:nvSpPr>
      <xdr:spPr>
        <a:xfrm>
          <a:off x="5740400" y="718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27,160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279864</xdr:rowOff>
    </xdr:from>
    <xdr:to>
      <xdr:col>4</xdr:col>
      <xdr:colOff>520700</xdr:colOff>
      <xdr:row>38</xdr:row>
      <xdr:rowOff>38564</xdr:rowOff>
    </xdr:to>
    <xdr:sp macro="" textlink="">
      <xdr:nvSpPr>
        <xdr:cNvPr id="135" name="円/楕円 134"/>
        <xdr:cNvSpPr/>
      </xdr:nvSpPr>
      <xdr:spPr bwMode="auto">
        <a:xfrm>
          <a:off x="4953000" y="7404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48741</xdr:rowOff>
    </xdr:from>
    <xdr:ext cx="736600" cy="259045"/>
    <xdr:sp macro="" textlink="">
      <xdr:nvSpPr>
        <xdr:cNvPr id="136" name="テキスト ボックス 135"/>
        <xdr:cNvSpPr txBox="1"/>
      </xdr:nvSpPr>
      <xdr:spPr>
        <a:xfrm>
          <a:off x="4622800" y="7173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26,545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280946</xdr:rowOff>
    </xdr:from>
    <xdr:to>
      <xdr:col>3</xdr:col>
      <xdr:colOff>955675</xdr:colOff>
      <xdr:row>38</xdr:row>
      <xdr:rowOff>39646</xdr:rowOff>
    </xdr:to>
    <xdr:sp macro="" textlink="">
      <xdr:nvSpPr>
        <xdr:cNvPr id="137" name="円/楕円 136"/>
        <xdr:cNvSpPr/>
      </xdr:nvSpPr>
      <xdr:spPr bwMode="auto">
        <a:xfrm>
          <a:off x="4254500" y="7405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24423</xdr:rowOff>
    </xdr:from>
    <xdr:ext cx="762000" cy="259045"/>
    <xdr:sp macro="" textlink="">
      <xdr:nvSpPr>
        <xdr:cNvPr id="138" name="テキスト ボックス 137"/>
        <xdr:cNvSpPr txBox="1"/>
      </xdr:nvSpPr>
      <xdr:spPr>
        <a:xfrm>
          <a:off x="3924300" y="74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266087</xdr:rowOff>
    </xdr:from>
    <xdr:to>
      <xdr:col>3</xdr:col>
      <xdr:colOff>257175</xdr:colOff>
      <xdr:row>38</xdr:row>
      <xdr:rowOff>24787</xdr:rowOff>
    </xdr:to>
    <xdr:sp macro="" textlink="">
      <xdr:nvSpPr>
        <xdr:cNvPr id="139" name="円/楕円 138"/>
        <xdr:cNvSpPr/>
      </xdr:nvSpPr>
      <xdr:spPr bwMode="auto">
        <a:xfrm>
          <a:off x="3556000" y="739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9564</xdr:rowOff>
    </xdr:from>
    <xdr:ext cx="762000" cy="259045"/>
    <xdr:sp macro="" textlink="">
      <xdr:nvSpPr>
        <xdr:cNvPr id="140" name="テキスト ボックス 139"/>
        <xdr:cNvSpPr txBox="1"/>
      </xdr:nvSpPr>
      <xdr:spPr>
        <a:xfrm>
          <a:off x="3225800" y="747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30,161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249227</xdr:rowOff>
    </xdr:from>
    <xdr:to>
      <xdr:col>2</xdr:col>
      <xdr:colOff>692150</xdr:colOff>
      <xdr:row>38</xdr:row>
      <xdr:rowOff>7927</xdr:rowOff>
    </xdr:to>
    <xdr:sp macro="" textlink="">
      <xdr:nvSpPr>
        <xdr:cNvPr id="141" name="円/楕円 140"/>
        <xdr:cNvSpPr/>
      </xdr:nvSpPr>
      <xdr:spPr bwMode="auto">
        <a:xfrm>
          <a:off x="2857500" y="7373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18104</xdr:rowOff>
    </xdr:from>
    <xdr:ext cx="762000" cy="259045"/>
    <xdr:sp macro="" textlink="">
      <xdr:nvSpPr>
        <xdr:cNvPr id="142" name="テキスト ボックス 141"/>
        <xdr:cNvSpPr txBox="1"/>
      </xdr:nvSpPr>
      <xdr:spPr>
        <a:xfrm>
          <a:off x="2527300" y="714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山形県南陽市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32,509
32,329
160.52
15,026,149
13,902,799
1,077,070
8,267,785
16,514,373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59990</xdr:rowOff>
    </xdr:from>
    <xdr:to>
      <xdr:col>6</xdr:col>
      <xdr:colOff>511175</xdr:colOff>
      <xdr:row>37</xdr:row>
      <xdr:rowOff>107339</xdr:rowOff>
    </xdr:to>
    <xdr:cxnSp macro="">
      <xdr:nvCxnSpPr>
        <xdr:cNvPr id="65" name="直線コネクタ 64"/>
        <xdr:cNvCxnSpPr/>
      </xdr:nvCxnSpPr>
      <xdr:spPr>
        <a:xfrm flipV="1">
          <a:off x="3797300" y="6403640"/>
          <a:ext cx="838200" cy="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107339</xdr:rowOff>
    </xdr:from>
    <xdr:to>
      <xdr:col>5</xdr:col>
      <xdr:colOff>358775</xdr:colOff>
      <xdr:row>37</xdr:row>
      <xdr:rowOff>142972</xdr:rowOff>
    </xdr:to>
    <xdr:cxnSp macro="">
      <xdr:nvCxnSpPr>
        <xdr:cNvPr id="68" name="直線コネクタ 67"/>
        <xdr:cNvCxnSpPr/>
      </xdr:nvCxnSpPr>
      <xdr:spPr>
        <a:xfrm flipV="1">
          <a:off x="2908300" y="6450989"/>
          <a:ext cx="889000" cy="3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112797</xdr:rowOff>
    </xdr:from>
    <xdr:to>
      <xdr:col>4</xdr:col>
      <xdr:colOff>155575</xdr:colOff>
      <xdr:row>37</xdr:row>
      <xdr:rowOff>142972</xdr:rowOff>
    </xdr:to>
    <xdr:cxnSp macro="">
      <xdr:nvCxnSpPr>
        <xdr:cNvPr id="71" name="直線コネクタ 70"/>
        <xdr:cNvCxnSpPr/>
      </xdr:nvCxnSpPr>
      <xdr:spPr>
        <a:xfrm>
          <a:off x="2019300" y="645644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128127</xdr:rowOff>
    </xdr:from>
    <xdr:to>
      <xdr:col>2</xdr:col>
      <xdr:colOff>638175</xdr:colOff>
      <xdr:row>37</xdr:row>
      <xdr:rowOff>112797</xdr:rowOff>
    </xdr:to>
    <xdr:cxnSp macro="">
      <xdr:nvCxnSpPr>
        <xdr:cNvPr id="74" name="直線コネクタ 73"/>
        <xdr:cNvCxnSpPr/>
      </xdr:nvCxnSpPr>
      <xdr:spPr>
        <a:xfrm>
          <a:off x="1130300" y="6300327"/>
          <a:ext cx="889000" cy="15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9190</xdr:rowOff>
    </xdr:from>
    <xdr:to>
      <xdr:col>6</xdr:col>
      <xdr:colOff>561975</xdr:colOff>
      <xdr:row>37</xdr:row>
      <xdr:rowOff>110790</xdr:rowOff>
    </xdr:to>
    <xdr:sp macro="" textlink="">
      <xdr:nvSpPr>
        <xdr:cNvPr id="84" name="円/楕円 83"/>
        <xdr:cNvSpPr/>
      </xdr:nvSpPr>
      <xdr:spPr>
        <a:xfrm>
          <a:off x="4584700" y="63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159067</xdr:rowOff>
    </xdr:from>
    <xdr:ext cx="534377" cy="259045"/>
    <xdr:sp macro="" textlink="">
      <xdr:nvSpPr>
        <xdr:cNvPr id="85" name="人件費該当値テキスト"/>
        <xdr:cNvSpPr txBox="1"/>
      </xdr:nvSpPr>
      <xdr:spPr>
        <a:xfrm>
          <a:off x="4686300" y="633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56539</xdr:rowOff>
    </xdr:from>
    <xdr:to>
      <xdr:col>5</xdr:col>
      <xdr:colOff>409575</xdr:colOff>
      <xdr:row>37</xdr:row>
      <xdr:rowOff>158139</xdr:rowOff>
    </xdr:to>
    <xdr:sp macro="" textlink="">
      <xdr:nvSpPr>
        <xdr:cNvPr id="86" name="円/楕円 85"/>
        <xdr:cNvSpPr/>
      </xdr:nvSpPr>
      <xdr:spPr>
        <a:xfrm>
          <a:off x="3746500" y="64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149266</xdr:rowOff>
    </xdr:from>
    <xdr:ext cx="534377" cy="259045"/>
    <xdr:sp macro="" textlink="">
      <xdr:nvSpPr>
        <xdr:cNvPr id="87" name="テキスト ボックス 86"/>
        <xdr:cNvSpPr txBox="1"/>
      </xdr:nvSpPr>
      <xdr:spPr>
        <a:xfrm>
          <a:off x="3530111" y="649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92172</xdr:rowOff>
    </xdr:from>
    <xdr:to>
      <xdr:col>4</xdr:col>
      <xdr:colOff>206375</xdr:colOff>
      <xdr:row>38</xdr:row>
      <xdr:rowOff>22322</xdr:rowOff>
    </xdr:to>
    <xdr:sp macro="" textlink="">
      <xdr:nvSpPr>
        <xdr:cNvPr id="88" name="円/楕円 87"/>
        <xdr:cNvSpPr/>
      </xdr:nvSpPr>
      <xdr:spPr>
        <a:xfrm>
          <a:off x="2857500" y="643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13449</xdr:rowOff>
    </xdr:from>
    <xdr:ext cx="534377" cy="259045"/>
    <xdr:sp macro="" textlink="">
      <xdr:nvSpPr>
        <xdr:cNvPr id="89" name="テキスト ボックス 88"/>
        <xdr:cNvSpPr txBox="1"/>
      </xdr:nvSpPr>
      <xdr:spPr>
        <a:xfrm>
          <a:off x="2641111" y="652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61997</xdr:rowOff>
    </xdr:from>
    <xdr:to>
      <xdr:col>3</xdr:col>
      <xdr:colOff>3175</xdr:colOff>
      <xdr:row>37</xdr:row>
      <xdr:rowOff>163596</xdr:rowOff>
    </xdr:to>
    <xdr:sp macro="" textlink="">
      <xdr:nvSpPr>
        <xdr:cNvPr id="90" name="円/楕円 89"/>
        <xdr:cNvSpPr/>
      </xdr:nvSpPr>
      <xdr:spPr>
        <a:xfrm>
          <a:off x="1968500" y="64056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154724</xdr:rowOff>
    </xdr:from>
    <xdr:ext cx="534377" cy="259045"/>
    <xdr:sp macro="" textlink="">
      <xdr:nvSpPr>
        <xdr:cNvPr id="91" name="テキスト ボックス 90"/>
        <xdr:cNvSpPr txBox="1"/>
      </xdr:nvSpPr>
      <xdr:spPr>
        <a:xfrm>
          <a:off x="1752111" y="649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77327</xdr:rowOff>
    </xdr:from>
    <xdr:to>
      <xdr:col>1</xdr:col>
      <xdr:colOff>485775</xdr:colOff>
      <xdr:row>37</xdr:row>
      <xdr:rowOff>7477</xdr:rowOff>
    </xdr:to>
    <xdr:sp macro="" textlink="">
      <xdr:nvSpPr>
        <xdr:cNvPr id="92" name="円/楕円 91"/>
        <xdr:cNvSpPr/>
      </xdr:nvSpPr>
      <xdr:spPr>
        <a:xfrm>
          <a:off x="1079500" y="624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170054</xdr:rowOff>
    </xdr:from>
    <xdr:ext cx="534377" cy="259045"/>
    <xdr:sp macro="" textlink="">
      <xdr:nvSpPr>
        <xdr:cNvPr id="93" name="テキスト ボックス 92"/>
        <xdr:cNvSpPr txBox="1"/>
      </xdr:nvSpPr>
      <xdr:spPr>
        <a:xfrm>
          <a:off x="863111" y="634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99364</xdr:rowOff>
    </xdr:from>
    <xdr:to>
      <xdr:col>6</xdr:col>
      <xdr:colOff>511175</xdr:colOff>
      <xdr:row>58</xdr:row>
      <xdr:rowOff>109220</xdr:rowOff>
    </xdr:to>
    <xdr:cxnSp macro="">
      <xdr:nvCxnSpPr>
        <xdr:cNvPr id="123" name="直線コネクタ 122"/>
        <xdr:cNvCxnSpPr/>
      </xdr:nvCxnSpPr>
      <xdr:spPr>
        <a:xfrm>
          <a:off x="3797300" y="10043464"/>
          <a:ext cx="838200" cy="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99364</xdr:rowOff>
    </xdr:from>
    <xdr:to>
      <xdr:col>5</xdr:col>
      <xdr:colOff>358775</xdr:colOff>
      <xdr:row>58</xdr:row>
      <xdr:rowOff>131356</xdr:rowOff>
    </xdr:to>
    <xdr:cxnSp macro="">
      <xdr:nvCxnSpPr>
        <xdr:cNvPr id="126" name="直線コネクタ 125"/>
        <xdr:cNvCxnSpPr/>
      </xdr:nvCxnSpPr>
      <xdr:spPr>
        <a:xfrm flipV="1">
          <a:off x="2908300" y="10043464"/>
          <a:ext cx="889000" cy="3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131356</xdr:rowOff>
    </xdr:from>
    <xdr:to>
      <xdr:col>4</xdr:col>
      <xdr:colOff>155575</xdr:colOff>
      <xdr:row>58</xdr:row>
      <xdr:rowOff>142075</xdr:rowOff>
    </xdr:to>
    <xdr:cxnSp macro="">
      <xdr:nvCxnSpPr>
        <xdr:cNvPr id="129" name="直線コネクタ 128"/>
        <xdr:cNvCxnSpPr/>
      </xdr:nvCxnSpPr>
      <xdr:spPr>
        <a:xfrm flipV="1">
          <a:off x="2019300" y="10075456"/>
          <a:ext cx="889000" cy="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122987</xdr:rowOff>
    </xdr:from>
    <xdr:to>
      <xdr:col>2</xdr:col>
      <xdr:colOff>638175</xdr:colOff>
      <xdr:row>58</xdr:row>
      <xdr:rowOff>142075</xdr:rowOff>
    </xdr:to>
    <xdr:cxnSp macro="">
      <xdr:nvCxnSpPr>
        <xdr:cNvPr id="132" name="直線コネクタ 131"/>
        <xdr:cNvCxnSpPr/>
      </xdr:nvCxnSpPr>
      <xdr:spPr>
        <a:xfrm>
          <a:off x="1130300" y="10067087"/>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58420</xdr:rowOff>
    </xdr:from>
    <xdr:to>
      <xdr:col>6</xdr:col>
      <xdr:colOff>561975</xdr:colOff>
      <xdr:row>58</xdr:row>
      <xdr:rowOff>160020</xdr:rowOff>
    </xdr:to>
    <xdr:sp macro="" textlink="">
      <xdr:nvSpPr>
        <xdr:cNvPr id="142" name="円/楕円 141"/>
        <xdr:cNvSpPr/>
      </xdr:nvSpPr>
      <xdr:spPr>
        <a:xfrm>
          <a:off x="45847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144797</xdr:rowOff>
    </xdr:from>
    <xdr:ext cx="534377" cy="259045"/>
    <xdr:sp macro="" textlink="">
      <xdr:nvSpPr>
        <xdr:cNvPr id="143" name="物件費該当値テキスト"/>
        <xdr:cNvSpPr txBox="1"/>
      </xdr:nvSpPr>
      <xdr:spPr>
        <a:xfrm>
          <a:off x="4686300" y="991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48564</xdr:rowOff>
    </xdr:from>
    <xdr:to>
      <xdr:col>5</xdr:col>
      <xdr:colOff>409575</xdr:colOff>
      <xdr:row>58</xdr:row>
      <xdr:rowOff>150164</xdr:rowOff>
    </xdr:to>
    <xdr:sp macro="" textlink="">
      <xdr:nvSpPr>
        <xdr:cNvPr id="144" name="円/楕円 143"/>
        <xdr:cNvSpPr/>
      </xdr:nvSpPr>
      <xdr:spPr>
        <a:xfrm>
          <a:off x="3746500" y="99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141291</xdr:rowOff>
    </xdr:from>
    <xdr:ext cx="534377" cy="259045"/>
    <xdr:sp macro="" textlink="">
      <xdr:nvSpPr>
        <xdr:cNvPr id="145" name="テキスト ボックス 144"/>
        <xdr:cNvSpPr txBox="1"/>
      </xdr:nvSpPr>
      <xdr:spPr>
        <a:xfrm>
          <a:off x="3530111" y="1008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80556</xdr:rowOff>
    </xdr:from>
    <xdr:to>
      <xdr:col>4</xdr:col>
      <xdr:colOff>206375</xdr:colOff>
      <xdr:row>59</xdr:row>
      <xdr:rowOff>10706</xdr:rowOff>
    </xdr:to>
    <xdr:sp macro="" textlink="">
      <xdr:nvSpPr>
        <xdr:cNvPr id="146" name="円/楕円 145"/>
        <xdr:cNvSpPr/>
      </xdr:nvSpPr>
      <xdr:spPr>
        <a:xfrm>
          <a:off x="2857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1833</xdr:rowOff>
    </xdr:from>
    <xdr:ext cx="534377" cy="259045"/>
    <xdr:sp macro="" textlink="">
      <xdr:nvSpPr>
        <xdr:cNvPr id="147" name="テキスト ボックス 146"/>
        <xdr:cNvSpPr txBox="1"/>
      </xdr:nvSpPr>
      <xdr:spPr>
        <a:xfrm>
          <a:off x="2641111" y="101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91275</xdr:rowOff>
    </xdr:from>
    <xdr:to>
      <xdr:col>3</xdr:col>
      <xdr:colOff>3175</xdr:colOff>
      <xdr:row>59</xdr:row>
      <xdr:rowOff>21425</xdr:rowOff>
    </xdr:to>
    <xdr:sp macro="" textlink="">
      <xdr:nvSpPr>
        <xdr:cNvPr id="148" name="円/楕円 147"/>
        <xdr:cNvSpPr/>
      </xdr:nvSpPr>
      <xdr:spPr>
        <a:xfrm>
          <a:off x="1968500" y="100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12552</xdr:rowOff>
    </xdr:from>
    <xdr:ext cx="534377" cy="259045"/>
    <xdr:sp macro="" textlink="">
      <xdr:nvSpPr>
        <xdr:cNvPr id="149" name="テキスト ボックス 148"/>
        <xdr:cNvSpPr txBox="1"/>
      </xdr:nvSpPr>
      <xdr:spPr>
        <a:xfrm>
          <a:off x="1752111" y="101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72187</xdr:rowOff>
    </xdr:from>
    <xdr:to>
      <xdr:col>1</xdr:col>
      <xdr:colOff>485775</xdr:colOff>
      <xdr:row>59</xdr:row>
      <xdr:rowOff>2337</xdr:rowOff>
    </xdr:to>
    <xdr:sp macro="" textlink="">
      <xdr:nvSpPr>
        <xdr:cNvPr id="150" name="円/楕円 149"/>
        <xdr:cNvSpPr/>
      </xdr:nvSpPr>
      <xdr:spPr>
        <a:xfrm>
          <a:off x="1079500" y="100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164914</xdr:rowOff>
    </xdr:from>
    <xdr:ext cx="534377" cy="259045"/>
    <xdr:sp macro="" textlink="">
      <xdr:nvSpPr>
        <xdr:cNvPr id="151" name="テキスト ボックス 150"/>
        <xdr:cNvSpPr txBox="1"/>
      </xdr:nvSpPr>
      <xdr:spPr>
        <a:xfrm>
          <a:off x="863111" y="101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20713</xdr:rowOff>
    </xdr:from>
    <xdr:to>
      <xdr:col>6</xdr:col>
      <xdr:colOff>511175</xdr:colOff>
      <xdr:row>77</xdr:row>
      <xdr:rowOff>136423</xdr:rowOff>
    </xdr:to>
    <xdr:cxnSp macro="">
      <xdr:nvCxnSpPr>
        <xdr:cNvPr id="180" name="直線コネクタ 179"/>
        <xdr:cNvCxnSpPr/>
      </xdr:nvCxnSpPr>
      <xdr:spPr>
        <a:xfrm>
          <a:off x="3797300" y="13222363"/>
          <a:ext cx="838200" cy="1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20713</xdr:rowOff>
    </xdr:from>
    <xdr:to>
      <xdr:col>5</xdr:col>
      <xdr:colOff>358775</xdr:colOff>
      <xdr:row>78</xdr:row>
      <xdr:rowOff>3608</xdr:rowOff>
    </xdr:to>
    <xdr:cxnSp macro="">
      <xdr:nvCxnSpPr>
        <xdr:cNvPr id="183" name="直線コネクタ 182"/>
        <xdr:cNvCxnSpPr/>
      </xdr:nvCxnSpPr>
      <xdr:spPr>
        <a:xfrm flipV="1">
          <a:off x="2908300" y="13222363"/>
          <a:ext cx="889000" cy="15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170082</xdr:rowOff>
    </xdr:from>
    <xdr:ext cx="469744" cy="259045"/>
    <xdr:sp macro="" textlink="">
      <xdr:nvSpPr>
        <xdr:cNvPr id="185" name="テキスト ボックス 184"/>
        <xdr:cNvSpPr txBox="1"/>
      </xdr:nvSpPr>
      <xdr:spPr>
        <a:xfrm>
          <a:off x="3562427"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122631</xdr:rowOff>
    </xdr:from>
    <xdr:to>
      <xdr:col>4</xdr:col>
      <xdr:colOff>155575</xdr:colOff>
      <xdr:row>78</xdr:row>
      <xdr:rowOff>3608</xdr:rowOff>
    </xdr:to>
    <xdr:cxnSp macro="">
      <xdr:nvCxnSpPr>
        <xdr:cNvPr id="186" name="直線コネクタ 185"/>
        <xdr:cNvCxnSpPr/>
      </xdr:nvCxnSpPr>
      <xdr:spPr>
        <a:xfrm>
          <a:off x="2019300" y="13324281"/>
          <a:ext cx="889000" cy="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122631</xdr:rowOff>
    </xdr:from>
    <xdr:to>
      <xdr:col>2</xdr:col>
      <xdr:colOff>638175</xdr:colOff>
      <xdr:row>77</xdr:row>
      <xdr:rowOff>136576</xdr:rowOff>
    </xdr:to>
    <xdr:cxnSp macro="">
      <xdr:nvCxnSpPr>
        <xdr:cNvPr id="189" name="直線コネクタ 188"/>
        <xdr:cNvCxnSpPr/>
      </xdr:nvCxnSpPr>
      <xdr:spPr>
        <a:xfrm flipV="1">
          <a:off x="1130300" y="1332428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38257</xdr:rowOff>
    </xdr:from>
    <xdr:ext cx="469744" cy="259045"/>
    <xdr:sp macro="" textlink="">
      <xdr:nvSpPr>
        <xdr:cNvPr id="193" name="テキスト ボックス 192"/>
        <xdr:cNvSpPr txBox="1"/>
      </xdr:nvSpPr>
      <xdr:spPr>
        <a:xfrm>
          <a:off x="895427" y="134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85623</xdr:rowOff>
    </xdr:from>
    <xdr:to>
      <xdr:col>6</xdr:col>
      <xdr:colOff>561975</xdr:colOff>
      <xdr:row>78</xdr:row>
      <xdr:rowOff>15773</xdr:rowOff>
    </xdr:to>
    <xdr:sp macro="" textlink="">
      <xdr:nvSpPr>
        <xdr:cNvPr id="199" name="円/楕円 198"/>
        <xdr:cNvSpPr/>
      </xdr:nvSpPr>
      <xdr:spPr>
        <a:xfrm>
          <a:off x="4584700" y="132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108500</xdr:rowOff>
    </xdr:from>
    <xdr:ext cx="469744" cy="259045"/>
    <xdr:sp macro="" textlink="">
      <xdr:nvSpPr>
        <xdr:cNvPr id="200" name="維持補修費該当値テキスト"/>
        <xdr:cNvSpPr txBox="1"/>
      </xdr:nvSpPr>
      <xdr:spPr>
        <a:xfrm>
          <a:off x="4686300" y="131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141363</xdr:rowOff>
    </xdr:from>
    <xdr:to>
      <xdr:col>5</xdr:col>
      <xdr:colOff>409575</xdr:colOff>
      <xdr:row>77</xdr:row>
      <xdr:rowOff>71513</xdr:rowOff>
    </xdr:to>
    <xdr:sp macro="" textlink="">
      <xdr:nvSpPr>
        <xdr:cNvPr id="201" name="円/楕円 200"/>
        <xdr:cNvSpPr/>
      </xdr:nvSpPr>
      <xdr:spPr>
        <a:xfrm>
          <a:off x="3746500" y="131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88040</xdr:rowOff>
    </xdr:from>
    <xdr:ext cx="469744" cy="259045"/>
    <xdr:sp macro="" textlink="">
      <xdr:nvSpPr>
        <xdr:cNvPr id="202" name="テキスト ボックス 201"/>
        <xdr:cNvSpPr txBox="1"/>
      </xdr:nvSpPr>
      <xdr:spPr>
        <a:xfrm>
          <a:off x="3562427" y="1294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124258</xdr:rowOff>
    </xdr:from>
    <xdr:to>
      <xdr:col>4</xdr:col>
      <xdr:colOff>206375</xdr:colOff>
      <xdr:row>78</xdr:row>
      <xdr:rowOff>54408</xdr:rowOff>
    </xdr:to>
    <xdr:sp macro="" textlink="">
      <xdr:nvSpPr>
        <xdr:cNvPr id="203" name="円/楕円 202"/>
        <xdr:cNvSpPr/>
      </xdr:nvSpPr>
      <xdr:spPr>
        <a:xfrm>
          <a:off x="2857500" y="133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45535</xdr:rowOff>
    </xdr:from>
    <xdr:ext cx="469744" cy="259045"/>
    <xdr:sp macro="" textlink="">
      <xdr:nvSpPr>
        <xdr:cNvPr id="204" name="テキスト ボックス 203"/>
        <xdr:cNvSpPr txBox="1"/>
      </xdr:nvSpPr>
      <xdr:spPr>
        <a:xfrm>
          <a:off x="2673427" y="1341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71831</xdr:rowOff>
    </xdr:from>
    <xdr:to>
      <xdr:col>3</xdr:col>
      <xdr:colOff>3175</xdr:colOff>
      <xdr:row>78</xdr:row>
      <xdr:rowOff>1981</xdr:rowOff>
    </xdr:to>
    <xdr:sp macro="" textlink="">
      <xdr:nvSpPr>
        <xdr:cNvPr id="205" name="円/楕円 204"/>
        <xdr:cNvSpPr/>
      </xdr:nvSpPr>
      <xdr:spPr>
        <a:xfrm>
          <a:off x="1968500" y="132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18508</xdr:rowOff>
    </xdr:from>
    <xdr:ext cx="469744" cy="259045"/>
    <xdr:sp macro="" textlink="">
      <xdr:nvSpPr>
        <xdr:cNvPr id="206" name="テキスト ボックス 205"/>
        <xdr:cNvSpPr txBox="1"/>
      </xdr:nvSpPr>
      <xdr:spPr>
        <a:xfrm>
          <a:off x="1784427" y="1304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85776</xdr:rowOff>
    </xdr:from>
    <xdr:to>
      <xdr:col>1</xdr:col>
      <xdr:colOff>485775</xdr:colOff>
      <xdr:row>78</xdr:row>
      <xdr:rowOff>15926</xdr:rowOff>
    </xdr:to>
    <xdr:sp macro="" textlink="">
      <xdr:nvSpPr>
        <xdr:cNvPr id="207" name="円/楕円 206"/>
        <xdr:cNvSpPr/>
      </xdr:nvSpPr>
      <xdr:spPr>
        <a:xfrm>
          <a:off x="1079500" y="1328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32453</xdr:rowOff>
    </xdr:from>
    <xdr:ext cx="469744" cy="259045"/>
    <xdr:sp macro="" textlink="">
      <xdr:nvSpPr>
        <xdr:cNvPr id="208" name="テキスト ボックス 207"/>
        <xdr:cNvSpPr txBox="1"/>
      </xdr:nvSpPr>
      <xdr:spPr>
        <a:xfrm>
          <a:off x="895427" y="1306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137871</xdr:rowOff>
    </xdr:from>
    <xdr:to>
      <xdr:col>6</xdr:col>
      <xdr:colOff>511175</xdr:colOff>
      <xdr:row>98</xdr:row>
      <xdr:rowOff>11875</xdr:rowOff>
    </xdr:to>
    <xdr:cxnSp macro="">
      <xdr:nvCxnSpPr>
        <xdr:cNvPr id="238" name="直線コネクタ 237"/>
        <xdr:cNvCxnSpPr/>
      </xdr:nvCxnSpPr>
      <xdr:spPr>
        <a:xfrm flipV="1">
          <a:off x="3797300" y="16768521"/>
          <a:ext cx="838200" cy="4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11875</xdr:rowOff>
    </xdr:from>
    <xdr:to>
      <xdr:col>5</xdr:col>
      <xdr:colOff>358775</xdr:colOff>
      <xdr:row>98</xdr:row>
      <xdr:rowOff>106198</xdr:rowOff>
    </xdr:to>
    <xdr:cxnSp macro="">
      <xdr:nvCxnSpPr>
        <xdr:cNvPr id="241" name="直線コネクタ 240"/>
        <xdr:cNvCxnSpPr/>
      </xdr:nvCxnSpPr>
      <xdr:spPr>
        <a:xfrm flipV="1">
          <a:off x="2908300" y="16813975"/>
          <a:ext cx="889000" cy="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106198</xdr:rowOff>
    </xdr:from>
    <xdr:to>
      <xdr:col>4</xdr:col>
      <xdr:colOff>155575</xdr:colOff>
      <xdr:row>98</xdr:row>
      <xdr:rowOff>114415</xdr:rowOff>
    </xdr:to>
    <xdr:cxnSp macro="">
      <xdr:nvCxnSpPr>
        <xdr:cNvPr id="244" name="直線コネクタ 243"/>
        <xdr:cNvCxnSpPr/>
      </xdr:nvCxnSpPr>
      <xdr:spPr>
        <a:xfrm flipV="1">
          <a:off x="2019300" y="16908298"/>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114415</xdr:rowOff>
    </xdr:from>
    <xdr:to>
      <xdr:col>2</xdr:col>
      <xdr:colOff>638175</xdr:colOff>
      <xdr:row>98</xdr:row>
      <xdr:rowOff>153136</xdr:rowOff>
    </xdr:to>
    <xdr:cxnSp macro="">
      <xdr:nvCxnSpPr>
        <xdr:cNvPr id="247" name="直線コネクタ 246"/>
        <xdr:cNvCxnSpPr/>
      </xdr:nvCxnSpPr>
      <xdr:spPr>
        <a:xfrm flipV="1">
          <a:off x="1130300" y="16916515"/>
          <a:ext cx="889000" cy="3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87071</xdr:rowOff>
    </xdr:from>
    <xdr:to>
      <xdr:col>6</xdr:col>
      <xdr:colOff>561975</xdr:colOff>
      <xdr:row>98</xdr:row>
      <xdr:rowOff>17221</xdr:rowOff>
    </xdr:to>
    <xdr:sp macro="" textlink="">
      <xdr:nvSpPr>
        <xdr:cNvPr id="257" name="円/楕円 256"/>
        <xdr:cNvSpPr/>
      </xdr:nvSpPr>
      <xdr:spPr>
        <a:xfrm>
          <a:off x="45847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65498</xdr:rowOff>
    </xdr:from>
    <xdr:ext cx="534377" cy="259045"/>
    <xdr:sp macro="" textlink="">
      <xdr:nvSpPr>
        <xdr:cNvPr id="258" name="扶助費該当値テキスト"/>
        <xdr:cNvSpPr txBox="1"/>
      </xdr:nvSpPr>
      <xdr:spPr>
        <a:xfrm>
          <a:off x="4686300" y="1669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79,644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132525</xdr:rowOff>
    </xdr:from>
    <xdr:to>
      <xdr:col>5</xdr:col>
      <xdr:colOff>409575</xdr:colOff>
      <xdr:row>98</xdr:row>
      <xdr:rowOff>62675</xdr:rowOff>
    </xdr:to>
    <xdr:sp macro="" textlink="">
      <xdr:nvSpPr>
        <xdr:cNvPr id="259" name="円/楕円 258"/>
        <xdr:cNvSpPr/>
      </xdr:nvSpPr>
      <xdr:spPr>
        <a:xfrm>
          <a:off x="3746500" y="167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53802</xdr:rowOff>
    </xdr:from>
    <xdr:ext cx="534377" cy="259045"/>
    <xdr:sp macro="" textlink="">
      <xdr:nvSpPr>
        <xdr:cNvPr id="260" name="テキスト ボックス 259"/>
        <xdr:cNvSpPr txBox="1"/>
      </xdr:nvSpPr>
      <xdr:spPr>
        <a:xfrm>
          <a:off x="3530111" y="1685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55398</xdr:rowOff>
    </xdr:from>
    <xdr:to>
      <xdr:col>4</xdr:col>
      <xdr:colOff>206375</xdr:colOff>
      <xdr:row>98</xdr:row>
      <xdr:rowOff>156998</xdr:rowOff>
    </xdr:to>
    <xdr:sp macro="" textlink="">
      <xdr:nvSpPr>
        <xdr:cNvPr id="261" name="円/楕円 260"/>
        <xdr:cNvSpPr/>
      </xdr:nvSpPr>
      <xdr:spPr>
        <a:xfrm>
          <a:off x="2857500" y="168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148125</xdr:rowOff>
    </xdr:from>
    <xdr:ext cx="534377" cy="259045"/>
    <xdr:sp macro="" textlink="">
      <xdr:nvSpPr>
        <xdr:cNvPr id="262" name="テキスト ボックス 261"/>
        <xdr:cNvSpPr txBox="1"/>
      </xdr:nvSpPr>
      <xdr:spPr>
        <a:xfrm>
          <a:off x="2641111" y="169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63615</xdr:rowOff>
    </xdr:from>
    <xdr:to>
      <xdr:col>3</xdr:col>
      <xdr:colOff>3175</xdr:colOff>
      <xdr:row>98</xdr:row>
      <xdr:rowOff>165215</xdr:rowOff>
    </xdr:to>
    <xdr:sp macro="" textlink="">
      <xdr:nvSpPr>
        <xdr:cNvPr id="263" name="円/楕円 262"/>
        <xdr:cNvSpPr/>
      </xdr:nvSpPr>
      <xdr:spPr>
        <a:xfrm>
          <a:off x="1968500" y="168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156342</xdr:rowOff>
    </xdr:from>
    <xdr:ext cx="534377" cy="259045"/>
    <xdr:sp macro="" textlink="">
      <xdr:nvSpPr>
        <xdr:cNvPr id="264" name="テキスト ボックス 263"/>
        <xdr:cNvSpPr txBox="1"/>
      </xdr:nvSpPr>
      <xdr:spPr>
        <a:xfrm>
          <a:off x="1752111" y="1695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102336</xdr:rowOff>
    </xdr:from>
    <xdr:to>
      <xdr:col>1</xdr:col>
      <xdr:colOff>485775</xdr:colOff>
      <xdr:row>99</xdr:row>
      <xdr:rowOff>32486</xdr:rowOff>
    </xdr:to>
    <xdr:sp macro="" textlink="">
      <xdr:nvSpPr>
        <xdr:cNvPr id="265" name="円/楕円 264"/>
        <xdr:cNvSpPr/>
      </xdr:nvSpPr>
      <xdr:spPr>
        <a:xfrm>
          <a:off x="1079500" y="169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23613</xdr:rowOff>
    </xdr:from>
    <xdr:ext cx="534377" cy="259045"/>
    <xdr:sp macro="" textlink="">
      <xdr:nvSpPr>
        <xdr:cNvPr id="266" name="テキスト ボックス 265"/>
        <xdr:cNvSpPr txBox="1"/>
      </xdr:nvSpPr>
      <xdr:spPr>
        <a:xfrm>
          <a:off x="863111" y="169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118926</xdr:rowOff>
    </xdr:from>
    <xdr:to>
      <xdr:col>15</xdr:col>
      <xdr:colOff>180975</xdr:colOff>
      <xdr:row>36</xdr:row>
      <xdr:rowOff>45231</xdr:rowOff>
    </xdr:to>
    <xdr:cxnSp macro="">
      <xdr:nvCxnSpPr>
        <xdr:cNvPr id="299" name="直線コネクタ 298"/>
        <xdr:cNvCxnSpPr/>
      </xdr:nvCxnSpPr>
      <xdr:spPr>
        <a:xfrm flipV="1">
          <a:off x="9639300" y="6119676"/>
          <a:ext cx="838200" cy="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45164</xdr:rowOff>
    </xdr:from>
    <xdr:to>
      <xdr:col>14</xdr:col>
      <xdr:colOff>28575</xdr:colOff>
      <xdr:row>36</xdr:row>
      <xdr:rowOff>45231</xdr:rowOff>
    </xdr:to>
    <xdr:cxnSp macro="">
      <xdr:nvCxnSpPr>
        <xdr:cNvPr id="302" name="直線コネクタ 301"/>
        <xdr:cNvCxnSpPr/>
      </xdr:nvCxnSpPr>
      <xdr:spPr>
        <a:xfrm>
          <a:off x="8750300" y="6217364"/>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31925</xdr:rowOff>
    </xdr:from>
    <xdr:to>
      <xdr:col>12</xdr:col>
      <xdr:colOff>511175</xdr:colOff>
      <xdr:row>36</xdr:row>
      <xdr:rowOff>45164</xdr:rowOff>
    </xdr:to>
    <xdr:cxnSp macro="">
      <xdr:nvCxnSpPr>
        <xdr:cNvPr id="305" name="直線コネクタ 304"/>
        <xdr:cNvCxnSpPr/>
      </xdr:nvCxnSpPr>
      <xdr:spPr>
        <a:xfrm>
          <a:off x="7861300" y="6204125"/>
          <a:ext cx="889000" cy="1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31925</xdr:rowOff>
    </xdr:from>
    <xdr:to>
      <xdr:col>11</xdr:col>
      <xdr:colOff>307975</xdr:colOff>
      <xdr:row>36</xdr:row>
      <xdr:rowOff>106581</xdr:rowOff>
    </xdr:to>
    <xdr:cxnSp macro="">
      <xdr:nvCxnSpPr>
        <xdr:cNvPr id="308" name="直線コネクタ 307"/>
        <xdr:cNvCxnSpPr/>
      </xdr:nvCxnSpPr>
      <xdr:spPr>
        <a:xfrm flipV="1">
          <a:off x="6972300" y="6204125"/>
          <a:ext cx="889000" cy="7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68126</xdr:rowOff>
    </xdr:from>
    <xdr:to>
      <xdr:col>15</xdr:col>
      <xdr:colOff>231775</xdr:colOff>
      <xdr:row>35</xdr:row>
      <xdr:rowOff>169726</xdr:rowOff>
    </xdr:to>
    <xdr:sp macro="" textlink="">
      <xdr:nvSpPr>
        <xdr:cNvPr id="318" name="円/楕円 317"/>
        <xdr:cNvSpPr/>
      </xdr:nvSpPr>
      <xdr:spPr>
        <a:xfrm>
          <a:off x="10426700" y="60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91003</xdr:rowOff>
    </xdr:from>
    <xdr:ext cx="534377" cy="259045"/>
    <xdr:sp macro="" textlink="">
      <xdr:nvSpPr>
        <xdr:cNvPr id="319" name="補助費等該当値テキスト"/>
        <xdr:cNvSpPr txBox="1"/>
      </xdr:nvSpPr>
      <xdr:spPr>
        <a:xfrm>
          <a:off x="10528300" y="59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74,181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165881</xdr:rowOff>
    </xdr:from>
    <xdr:to>
      <xdr:col>14</xdr:col>
      <xdr:colOff>79375</xdr:colOff>
      <xdr:row>36</xdr:row>
      <xdr:rowOff>96031</xdr:rowOff>
    </xdr:to>
    <xdr:sp macro="" textlink="">
      <xdr:nvSpPr>
        <xdr:cNvPr id="320" name="円/楕円 319"/>
        <xdr:cNvSpPr/>
      </xdr:nvSpPr>
      <xdr:spPr>
        <a:xfrm>
          <a:off x="9588500" y="61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112558</xdr:rowOff>
    </xdr:from>
    <xdr:ext cx="534377" cy="259045"/>
    <xdr:sp macro="" textlink="">
      <xdr:nvSpPr>
        <xdr:cNvPr id="321" name="テキスト ボックス 320"/>
        <xdr:cNvSpPr txBox="1"/>
      </xdr:nvSpPr>
      <xdr:spPr>
        <a:xfrm>
          <a:off x="9372111" y="59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63,918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165814</xdr:rowOff>
    </xdr:from>
    <xdr:to>
      <xdr:col>12</xdr:col>
      <xdr:colOff>561975</xdr:colOff>
      <xdr:row>36</xdr:row>
      <xdr:rowOff>95964</xdr:rowOff>
    </xdr:to>
    <xdr:sp macro="" textlink="">
      <xdr:nvSpPr>
        <xdr:cNvPr id="322" name="円/楕円 321"/>
        <xdr:cNvSpPr/>
      </xdr:nvSpPr>
      <xdr:spPr>
        <a:xfrm>
          <a:off x="8699500" y="616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112491</xdr:rowOff>
    </xdr:from>
    <xdr:ext cx="534377" cy="259045"/>
    <xdr:sp macro="" textlink="">
      <xdr:nvSpPr>
        <xdr:cNvPr id="323" name="テキスト ボックス 322"/>
        <xdr:cNvSpPr txBox="1"/>
      </xdr:nvSpPr>
      <xdr:spPr>
        <a:xfrm>
          <a:off x="8483111" y="594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152575</xdr:rowOff>
    </xdr:from>
    <xdr:to>
      <xdr:col>11</xdr:col>
      <xdr:colOff>358775</xdr:colOff>
      <xdr:row>36</xdr:row>
      <xdr:rowOff>82725</xdr:rowOff>
    </xdr:to>
    <xdr:sp macro="" textlink="">
      <xdr:nvSpPr>
        <xdr:cNvPr id="324" name="円/楕円 323"/>
        <xdr:cNvSpPr/>
      </xdr:nvSpPr>
      <xdr:spPr>
        <a:xfrm>
          <a:off x="7810500" y="615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99252</xdr:rowOff>
    </xdr:from>
    <xdr:ext cx="534377" cy="259045"/>
    <xdr:sp macro="" textlink="">
      <xdr:nvSpPr>
        <xdr:cNvPr id="325" name="テキスト ボックス 324"/>
        <xdr:cNvSpPr txBox="1"/>
      </xdr:nvSpPr>
      <xdr:spPr>
        <a:xfrm>
          <a:off x="7594111" y="592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65,315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55781</xdr:rowOff>
    </xdr:from>
    <xdr:to>
      <xdr:col>10</xdr:col>
      <xdr:colOff>155575</xdr:colOff>
      <xdr:row>36</xdr:row>
      <xdr:rowOff>157381</xdr:rowOff>
    </xdr:to>
    <xdr:sp macro="" textlink="">
      <xdr:nvSpPr>
        <xdr:cNvPr id="326" name="円/楕円 325"/>
        <xdr:cNvSpPr/>
      </xdr:nvSpPr>
      <xdr:spPr>
        <a:xfrm>
          <a:off x="6921500" y="62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2458</xdr:rowOff>
    </xdr:from>
    <xdr:ext cx="534377" cy="259045"/>
    <xdr:sp macro="" textlink="">
      <xdr:nvSpPr>
        <xdr:cNvPr id="327" name="テキスト ボックス 326"/>
        <xdr:cNvSpPr txBox="1"/>
      </xdr:nvSpPr>
      <xdr:spPr>
        <a:xfrm>
          <a:off x="6705111" y="600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19486</xdr:rowOff>
    </xdr:from>
    <xdr:to>
      <xdr:col>15</xdr:col>
      <xdr:colOff>180975</xdr:colOff>
      <xdr:row>58</xdr:row>
      <xdr:rowOff>100742</xdr:rowOff>
    </xdr:to>
    <xdr:cxnSp macro="">
      <xdr:nvCxnSpPr>
        <xdr:cNvPr id="354" name="直線コネクタ 353"/>
        <xdr:cNvCxnSpPr/>
      </xdr:nvCxnSpPr>
      <xdr:spPr>
        <a:xfrm>
          <a:off x="9639300" y="9963586"/>
          <a:ext cx="838200" cy="8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19486</xdr:rowOff>
    </xdr:from>
    <xdr:to>
      <xdr:col>14</xdr:col>
      <xdr:colOff>28575</xdr:colOff>
      <xdr:row>58</xdr:row>
      <xdr:rowOff>33439</xdr:rowOff>
    </xdr:to>
    <xdr:cxnSp macro="">
      <xdr:nvCxnSpPr>
        <xdr:cNvPr id="357" name="直線コネクタ 356"/>
        <xdr:cNvCxnSpPr/>
      </xdr:nvCxnSpPr>
      <xdr:spPr>
        <a:xfrm flipV="1">
          <a:off x="8750300" y="9963586"/>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33439</xdr:rowOff>
    </xdr:from>
    <xdr:to>
      <xdr:col>12</xdr:col>
      <xdr:colOff>511175</xdr:colOff>
      <xdr:row>58</xdr:row>
      <xdr:rowOff>117916</xdr:rowOff>
    </xdr:to>
    <xdr:cxnSp macro="">
      <xdr:nvCxnSpPr>
        <xdr:cNvPr id="360" name="直線コネクタ 359"/>
        <xdr:cNvCxnSpPr/>
      </xdr:nvCxnSpPr>
      <xdr:spPr>
        <a:xfrm flipV="1">
          <a:off x="7861300" y="9977539"/>
          <a:ext cx="889000" cy="8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95438</xdr:rowOff>
    </xdr:from>
    <xdr:to>
      <xdr:col>11</xdr:col>
      <xdr:colOff>307975</xdr:colOff>
      <xdr:row>58</xdr:row>
      <xdr:rowOff>117916</xdr:rowOff>
    </xdr:to>
    <xdr:cxnSp macro="">
      <xdr:nvCxnSpPr>
        <xdr:cNvPr id="363" name="直線コネクタ 362"/>
        <xdr:cNvCxnSpPr/>
      </xdr:nvCxnSpPr>
      <xdr:spPr>
        <a:xfrm>
          <a:off x="6972300" y="10039538"/>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49942</xdr:rowOff>
    </xdr:from>
    <xdr:to>
      <xdr:col>15</xdr:col>
      <xdr:colOff>231775</xdr:colOff>
      <xdr:row>58</xdr:row>
      <xdr:rowOff>151542</xdr:rowOff>
    </xdr:to>
    <xdr:sp macro="" textlink="">
      <xdr:nvSpPr>
        <xdr:cNvPr id="373" name="円/楕円 372"/>
        <xdr:cNvSpPr/>
      </xdr:nvSpPr>
      <xdr:spPr>
        <a:xfrm>
          <a:off x="10426700" y="999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42,605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140136</xdr:rowOff>
    </xdr:from>
    <xdr:to>
      <xdr:col>14</xdr:col>
      <xdr:colOff>79375</xdr:colOff>
      <xdr:row>58</xdr:row>
      <xdr:rowOff>70286</xdr:rowOff>
    </xdr:to>
    <xdr:sp macro="" textlink="">
      <xdr:nvSpPr>
        <xdr:cNvPr id="375" name="円/楕円 374"/>
        <xdr:cNvSpPr/>
      </xdr:nvSpPr>
      <xdr:spPr>
        <a:xfrm>
          <a:off x="9588500" y="99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86813</xdr:rowOff>
    </xdr:from>
    <xdr:ext cx="599010" cy="259045"/>
    <xdr:sp macro="" textlink="">
      <xdr:nvSpPr>
        <xdr:cNvPr id="376" name="テキスト ボックス 375"/>
        <xdr:cNvSpPr txBox="1"/>
      </xdr:nvSpPr>
      <xdr:spPr>
        <a:xfrm>
          <a:off x="9339794" y="968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154089</xdr:rowOff>
    </xdr:from>
    <xdr:to>
      <xdr:col>12</xdr:col>
      <xdr:colOff>561975</xdr:colOff>
      <xdr:row>58</xdr:row>
      <xdr:rowOff>84239</xdr:rowOff>
    </xdr:to>
    <xdr:sp macro="" textlink="">
      <xdr:nvSpPr>
        <xdr:cNvPr id="377" name="円/楕円 376"/>
        <xdr:cNvSpPr/>
      </xdr:nvSpPr>
      <xdr:spPr>
        <a:xfrm>
          <a:off x="8699500" y="99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100766</xdr:rowOff>
    </xdr:from>
    <xdr:ext cx="599010" cy="259045"/>
    <xdr:sp macro="" textlink="">
      <xdr:nvSpPr>
        <xdr:cNvPr id="378" name="テキスト ボックス 377"/>
        <xdr:cNvSpPr txBox="1"/>
      </xdr:nvSpPr>
      <xdr:spPr>
        <a:xfrm>
          <a:off x="8450794" y="970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67116</xdr:rowOff>
    </xdr:from>
    <xdr:to>
      <xdr:col>11</xdr:col>
      <xdr:colOff>358775</xdr:colOff>
      <xdr:row>58</xdr:row>
      <xdr:rowOff>168716</xdr:rowOff>
    </xdr:to>
    <xdr:sp macro="" textlink="">
      <xdr:nvSpPr>
        <xdr:cNvPr id="379" name="円/楕円 378"/>
        <xdr:cNvSpPr/>
      </xdr:nvSpPr>
      <xdr:spPr>
        <a:xfrm>
          <a:off x="7810500" y="1001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159843</xdr:rowOff>
    </xdr:from>
    <xdr:ext cx="534377" cy="259045"/>
    <xdr:sp macro="" textlink="">
      <xdr:nvSpPr>
        <xdr:cNvPr id="380" name="テキスト ボックス 379"/>
        <xdr:cNvSpPr txBox="1"/>
      </xdr:nvSpPr>
      <xdr:spPr>
        <a:xfrm>
          <a:off x="7594111" y="101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44638</xdr:rowOff>
    </xdr:from>
    <xdr:to>
      <xdr:col>10</xdr:col>
      <xdr:colOff>155575</xdr:colOff>
      <xdr:row>58</xdr:row>
      <xdr:rowOff>146238</xdr:rowOff>
    </xdr:to>
    <xdr:sp macro="" textlink="">
      <xdr:nvSpPr>
        <xdr:cNvPr id="381" name="円/楕円 380"/>
        <xdr:cNvSpPr/>
      </xdr:nvSpPr>
      <xdr:spPr>
        <a:xfrm>
          <a:off x="6921500" y="99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137365</xdr:rowOff>
    </xdr:from>
    <xdr:ext cx="534377" cy="259045"/>
    <xdr:sp macro="" textlink="">
      <xdr:nvSpPr>
        <xdr:cNvPr id="382" name="テキスト ボックス 381"/>
        <xdr:cNvSpPr txBox="1"/>
      </xdr:nvSpPr>
      <xdr:spPr>
        <a:xfrm>
          <a:off x="6705111" y="100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70763</xdr:rowOff>
    </xdr:from>
    <xdr:to>
      <xdr:col>15</xdr:col>
      <xdr:colOff>180975</xdr:colOff>
      <xdr:row>79</xdr:row>
      <xdr:rowOff>6655</xdr:rowOff>
    </xdr:to>
    <xdr:cxnSp macro="">
      <xdr:nvCxnSpPr>
        <xdr:cNvPr id="411" name="直線コネクタ 410"/>
        <xdr:cNvCxnSpPr/>
      </xdr:nvCxnSpPr>
      <xdr:spPr>
        <a:xfrm>
          <a:off x="9639300" y="13443863"/>
          <a:ext cx="838200" cy="10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127305</xdr:rowOff>
    </xdr:from>
    <xdr:to>
      <xdr:col>15</xdr:col>
      <xdr:colOff>231775</xdr:colOff>
      <xdr:row>79</xdr:row>
      <xdr:rowOff>57455</xdr:rowOff>
    </xdr:to>
    <xdr:sp macro="" textlink="">
      <xdr:nvSpPr>
        <xdr:cNvPr id="421" name="円/楕円 420"/>
        <xdr:cNvSpPr/>
      </xdr:nvSpPr>
      <xdr:spPr>
        <a:xfrm>
          <a:off x="10426700" y="13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92190</xdr:rowOff>
    </xdr:from>
    <xdr:ext cx="534377" cy="259045"/>
    <xdr:sp macro="" textlink="">
      <xdr:nvSpPr>
        <xdr:cNvPr id="422" name="普通建設事業費 （ うち新規整備　）該当値テキスト"/>
        <xdr:cNvSpPr txBox="1"/>
      </xdr:nvSpPr>
      <xdr:spPr>
        <a:xfrm>
          <a:off x="10528300" y="13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19963</xdr:rowOff>
    </xdr:from>
    <xdr:to>
      <xdr:col>14</xdr:col>
      <xdr:colOff>79375</xdr:colOff>
      <xdr:row>78</xdr:row>
      <xdr:rowOff>121563</xdr:rowOff>
    </xdr:to>
    <xdr:sp macro="" textlink="">
      <xdr:nvSpPr>
        <xdr:cNvPr id="423" name="円/楕円 422"/>
        <xdr:cNvSpPr/>
      </xdr:nvSpPr>
      <xdr:spPr>
        <a:xfrm>
          <a:off x="9588500" y="133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138090</xdr:rowOff>
    </xdr:from>
    <xdr:ext cx="599010" cy="259045"/>
    <xdr:sp macro="" textlink="">
      <xdr:nvSpPr>
        <xdr:cNvPr id="424" name="テキスト ボックス 423"/>
        <xdr:cNvSpPr txBox="1"/>
      </xdr:nvSpPr>
      <xdr:spPr>
        <a:xfrm>
          <a:off x="9339794" y="1316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129177</xdr:rowOff>
    </xdr:from>
    <xdr:to>
      <xdr:col>15</xdr:col>
      <xdr:colOff>180975</xdr:colOff>
      <xdr:row>98</xdr:row>
      <xdr:rowOff>146527</xdr:rowOff>
    </xdr:to>
    <xdr:cxnSp macro="">
      <xdr:nvCxnSpPr>
        <xdr:cNvPr id="453" name="直線コネクタ 452"/>
        <xdr:cNvCxnSpPr/>
      </xdr:nvCxnSpPr>
      <xdr:spPr>
        <a:xfrm>
          <a:off x="9639300" y="16931277"/>
          <a:ext cx="8382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95727</xdr:rowOff>
    </xdr:from>
    <xdr:to>
      <xdr:col>15</xdr:col>
      <xdr:colOff>231775</xdr:colOff>
      <xdr:row>99</xdr:row>
      <xdr:rowOff>25877</xdr:rowOff>
    </xdr:to>
    <xdr:sp macro="" textlink="">
      <xdr:nvSpPr>
        <xdr:cNvPr id="463" name="円/楕円 462"/>
        <xdr:cNvSpPr/>
      </xdr:nvSpPr>
      <xdr:spPr>
        <a:xfrm>
          <a:off x="10426700" y="1689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10654</xdr:rowOff>
    </xdr:from>
    <xdr:ext cx="469744" cy="259045"/>
    <xdr:sp macro="" textlink="">
      <xdr:nvSpPr>
        <xdr:cNvPr id="464" name="普通建設事業費 （ うち更新整備　）該当値テキスト"/>
        <xdr:cNvSpPr txBox="1"/>
      </xdr:nvSpPr>
      <xdr:spPr>
        <a:xfrm>
          <a:off x="10528300" y="1681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9,104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78377</xdr:rowOff>
    </xdr:from>
    <xdr:to>
      <xdr:col>14</xdr:col>
      <xdr:colOff>79375</xdr:colOff>
      <xdr:row>99</xdr:row>
      <xdr:rowOff>8527</xdr:rowOff>
    </xdr:to>
    <xdr:sp macro="" textlink="">
      <xdr:nvSpPr>
        <xdr:cNvPr id="465" name="円/楕円 464"/>
        <xdr:cNvSpPr/>
      </xdr:nvSpPr>
      <xdr:spPr>
        <a:xfrm>
          <a:off x="9588500" y="1688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171104</xdr:rowOff>
    </xdr:from>
    <xdr:ext cx="534377" cy="259045"/>
    <xdr:sp macro="" textlink="">
      <xdr:nvSpPr>
        <xdr:cNvPr id="466" name="テキスト ボックス 465"/>
        <xdr:cNvSpPr txBox="1"/>
      </xdr:nvSpPr>
      <xdr:spPr>
        <a:xfrm>
          <a:off x="9372111" y="1697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72492</xdr:rowOff>
    </xdr:from>
    <xdr:to>
      <xdr:col>23</xdr:col>
      <xdr:colOff>517525</xdr:colOff>
      <xdr:row>38</xdr:row>
      <xdr:rowOff>100559</xdr:rowOff>
    </xdr:to>
    <xdr:cxnSp macro="">
      <xdr:nvCxnSpPr>
        <xdr:cNvPr id="493" name="直線コネクタ 492"/>
        <xdr:cNvCxnSpPr/>
      </xdr:nvCxnSpPr>
      <xdr:spPr>
        <a:xfrm>
          <a:off x="15481300" y="6587592"/>
          <a:ext cx="838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72492</xdr:rowOff>
    </xdr:from>
    <xdr:to>
      <xdr:col>22</xdr:col>
      <xdr:colOff>365125</xdr:colOff>
      <xdr:row>38</xdr:row>
      <xdr:rowOff>94848</xdr:rowOff>
    </xdr:to>
    <xdr:cxnSp macro="">
      <xdr:nvCxnSpPr>
        <xdr:cNvPr id="496" name="直線コネクタ 495"/>
        <xdr:cNvCxnSpPr/>
      </xdr:nvCxnSpPr>
      <xdr:spPr>
        <a:xfrm flipV="1">
          <a:off x="14592300" y="6587592"/>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144543</xdr:rowOff>
    </xdr:from>
    <xdr:ext cx="469744" cy="259045"/>
    <xdr:sp macro="" textlink="">
      <xdr:nvSpPr>
        <xdr:cNvPr id="498" name="テキスト ボックス 497"/>
        <xdr:cNvSpPr txBox="1"/>
      </xdr:nvSpPr>
      <xdr:spPr>
        <a:xfrm>
          <a:off x="15246427" y="665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94848</xdr:rowOff>
    </xdr:from>
    <xdr:to>
      <xdr:col>21</xdr:col>
      <xdr:colOff>161925</xdr:colOff>
      <xdr:row>38</xdr:row>
      <xdr:rowOff>126551</xdr:rowOff>
    </xdr:to>
    <xdr:cxnSp macro="">
      <xdr:nvCxnSpPr>
        <xdr:cNvPr id="499" name="直線コネクタ 498"/>
        <xdr:cNvCxnSpPr/>
      </xdr:nvCxnSpPr>
      <xdr:spPr>
        <a:xfrm flipV="1">
          <a:off x="13703300" y="6609948"/>
          <a:ext cx="889000" cy="3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145467</xdr:rowOff>
    </xdr:from>
    <xdr:ext cx="469744" cy="259045"/>
    <xdr:sp macro="" textlink="">
      <xdr:nvSpPr>
        <xdr:cNvPr id="501" name="テキスト ボックス 500"/>
        <xdr:cNvSpPr txBox="1"/>
      </xdr:nvSpPr>
      <xdr:spPr>
        <a:xfrm>
          <a:off x="14357427" y="666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126551</xdr:rowOff>
    </xdr:from>
    <xdr:to>
      <xdr:col>19</xdr:col>
      <xdr:colOff>644525</xdr:colOff>
      <xdr:row>38</xdr:row>
      <xdr:rowOff>136632</xdr:rowOff>
    </xdr:to>
    <xdr:cxnSp macro="">
      <xdr:nvCxnSpPr>
        <xdr:cNvPr id="502" name="直線コネクタ 501"/>
        <xdr:cNvCxnSpPr/>
      </xdr:nvCxnSpPr>
      <xdr:spPr>
        <a:xfrm flipV="1">
          <a:off x="12814300" y="6641651"/>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49759</xdr:rowOff>
    </xdr:from>
    <xdr:to>
      <xdr:col>23</xdr:col>
      <xdr:colOff>568325</xdr:colOff>
      <xdr:row>38</xdr:row>
      <xdr:rowOff>151359</xdr:rowOff>
    </xdr:to>
    <xdr:sp macro="" textlink="">
      <xdr:nvSpPr>
        <xdr:cNvPr id="512" name="円/楕円 511"/>
        <xdr:cNvSpPr/>
      </xdr:nvSpPr>
      <xdr:spPr>
        <a:xfrm>
          <a:off x="16268700" y="65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9136</xdr:rowOff>
    </xdr:from>
    <xdr:ext cx="469744" cy="259045"/>
    <xdr:sp macro="" textlink="">
      <xdr:nvSpPr>
        <xdr:cNvPr id="513" name="災害復旧事業費該当値テキスト"/>
        <xdr:cNvSpPr txBox="1"/>
      </xdr:nvSpPr>
      <xdr:spPr>
        <a:xfrm>
          <a:off x="16370300" y="63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21692</xdr:rowOff>
    </xdr:from>
    <xdr:to>
      <xdr:col>22</xdr:col>
      <xdr:colOff>415925</xdr:colOff>
      <xdr:row>38</xdr:row>
      <xdr:rowOff>123292</xdr:rowOff>
    </xdr:to>
    <xdr:sp macro="" textlink="">
      <xdr:nvSpPr>
        <xdr:cNvPr id="514" name="円/楕円 513"/>
        <xdr:cNvSpPr/>
      </xdr:nvSpPr>
      <xdr:spPr>
        <a:xfrm>
          <a:off x="15430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139819</xdr:rowOff>
    </xdr:from>
    <xdr:ext cx="534377" cy="259045"/>
    <xdr:sp macro="" textlink="">
      <xdr:nvSpPr>
        <xdr:cNvPr id="515" name="テキスト ボックス 514"/>
        <xdr:cNvSpPr txBox="1"/>
      </xdr:nvSpPr>
      <xdr:spPr>
        <a:xfrm>
          <a:off x="15214111" y="63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44048</xdr:rowOff>
    </xdr:from>
    <xdr:to>
      <xdr:col>21</xdr:col>
      <xdr:colOff>212725</xdr:colOff>
      <xdr:row>38</xdr:row>
      <xdr:rowOff>145648</xdr:rowOff>
    </xdr:to>
    <xdr:sp macro="" textlink="">
      <xdr:nvSpPr>
        <xdr:cNvPr id="516" name="円/楕円 515"/>
        <xdr:cNvSpPr/>
      </xdr:nvSpPr>
      <xdr:spPr>
        <a:xfrm>
          <a:off x="14541500" y="655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162176</xdr:rowOff>
    </xdr:from>
    <xdr:ext cx="469744" cy="259045"/>
    <xdr:sp macro="" textlink="">
      <xdr:nvSpPr>
        <xdr:cNvPr id="517" name="テキスト ボックス 516"/>
        <xdr:cNvSpPr txBox="1"/>
      </xdr:nvSpPr>
      <xdr:spPr>
        <a:xfrm>
          <a:off x="14357427" y="63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75751</xdr:rowOff>
    </xdr:from>
    <xdr:to>
      <xdr:col>20</xdr:col>
      <xdr:colOff>9525</xdr:colOff>
      <xdr:row>39</xdr:row>
      <xdr:rowOff>5901</xdr:rowOff>
    </xdr:to>
    <xdr:sp macro="" textlink="">
      <xdr:nvSpPr>
        <xdr:cNvPr id="518" name="円/楕円 517"/>
        <xdr:cNvSpPr/>
      </xdr:nvSpPr>
      <xdr:spPr>
        <a:xfrm>
          <a:off x="13652500" y="659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168478</xdr:rowOff>
    </xdr:from>
    <xdr:ext cx="469744" cy="259045"/>
    <xdr:sp macro="" textlink="">
      <xdr:nvSpPr>
        <xdr:cNvPr id="519" name="テキスト ボックス 518"/>
        <xdr:cNvSpPr txBox="1"/>
      </xdr:nvSpPr>
      <xdr:spPr>
        <a:xfrm>
          <a:off x="13468427" y="668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85832</xdr:rowOff>
    </xdr:from>
    <xdr:to>
      <xdr:col>18</xdr:col>
      <xdr:colOff>492125</xdr:colOff>
      <xdr:row>39</xdr:row>
      <xdr:rowOff>15982</xdr:rowOff>
    </xdr:to>
    <xdr:sp macro="" textlink="">
      <xdr:nvSpPr>
        <xdr:cNvPr id="520" name="円/楕円 519"/>
        <xdr:cNvSpPr/>
      </xdr:nvSpPr>
      <xdr:spPr>
        <a:xfrm>
          <a:off x="12763500" y="66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7109</xdr:rowOff>
    </xdr:from>
    <xdr:ext cx="378565" cy="259045"/>
    <xdr:sp macro="" textlink="">
      <xdr:nvSpPr>
        <xdr:cNvPr id="521" name="テキスト ボックス 520"/>
        <xdr:cNvSpPr txBox="1"/>
      </xdr:nvSpPr>
      <xdr:spPr>
        <a:xfrm>
          <a:off x="12625017" y="66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29530</xdr:rowOff>
    </xdr:from>
    <xdr:to>
      <xdr:col>23</xdr:col>
      <xdr:colOff>517525</xdr:colOff>
      <xdr:row>78</xdr:row>
      <xdr:rowOff>38404</xdr:rowOff>
    </xdr:to>
    <xdr:cxnSp macro="">
      <xdr:nvCxnSpPr>
        <xdr:cNvPr id="605" name="直線コネクタ 604"/>
        <xdr:cNvCxnSpPr/>
      </xdr:nvCxnSpPr>
      <xdr:spPr>
        <a:xfrm>
          <a:off x="15481300" y="13402630"/>
          <a:ext cx="8382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29530</xdr:rowOff>
    </xdr:from>
    <xdr:to>
      <xdr:col>22</xdr:col>
      <xdr:colOff>365125</xdr:colOff>
      <xdr:row>78</xdr:row>
      <xdr:rowOff>39379</xdr:rowOff>
    </xdr:to>
    <xdr:cxnSp macro="">
      <xdr:nvCxnSpPr>
        <xdr:cNvPr id="608" name="直線コネクタ 607"/>
        <xdr:cNvCxnSpPr/>
      </xdr:nvCxnSpPr>
      <xdr:spPr>
        <a:xfrm flipV="1">
          <a:off x="14592300" y="13402630"/>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13097</xdr:rowOff>
    </xdr:from>
    <xdr:to>
      <xdr:col>21</xdr:col>
      <xdr:colOff>161925</xdr:colOff>
      <xdr:row>78</xdr:row>
      <xdr:rowOff>39379</xdr:rowOff>
    </xdr:to>
    <xdr:cxnSp macro="">
      <xdr:nvCxnSpPr>
        <xdr:cNvPr id="611" name="直線コネクタ 610"/>
        <xdr:cNvCxnSpPr/>
      </xdr:nvCxnSpPr>
      <xdr:spPr>
        <a:xfrm>
          <a:off x="13703300" y="13386197"/>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5352</xdr:rowOff>
    </xdr:from>
    <xdr:to>
      <xdr:col>19</xdr:col>
      <xdr:colOff>644525</xdr:colOff>
      <xdr:row>78</xdr:row>
      <xdr:rowOff>13097</xdr:rowOff>
    </xdr:to>
    <xdr:cxnSp macro="">
      <xdr:nvCxnSpPr>
        <xdr:cNvPr id="614" name="直線コネクタ 613"/>
        <xdr:cNvCxnSpPr/>
      </xdr:nvCxnSpPr>
      <xdr:spPr>
        <a:xfrm>
          <a:off x="12814300" y="13378452"/>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159054</xdr:rowOff>
    </xdr:from>
    <xdr:to>
      <xdr:col>23</xdr:col>
      <xdr:colOff>568325</xdr:colOff>
      <xdr:row>78</xdr:row>
      <xdr:rowOff>89204</xdr:rowOff>
    </xdr:to>
    <xdr:sp macro="" textlink="">
      <xdr:nvSpPr>
        <xdr:cNvPr id="624" name="円/楕円 623"/>
        <xdr:cNvSpPr/>
      </xdr:nvSpPr>
      <xdr:spPr>
        <a:xfrm>
          <a:off x="16268700" y="13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73981</xdr:rowOff>
    </xdr:from>
    <xdr:ext cx="534377" cy="259045"/>
    <xdr:sp macro="" textlink="">
      <xdr:nvSpPr>
        <xdr:cNvPr id="625" name="公債費該当値テキスト"/>
        <xdr:cNvSpPr txBox="1"/>
      </xdr:nvSpPr>
      <xdr:spPr>
        <a:xfrm>
          <a:off x="16370300" y="132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150180</xdr:rowOff>
    </xdr:from>
    <xdr:to>
      <xdr:col>22</xdr:col>
      <xdr:colOff>415925</xdr:colOff>
      <xdr:row>78</xdr:row>
      <xdr:rowOff>80330</xdr:rowOff>
    </xdr:to>
    <xdr:sp macro="" textlink="">
      <xdr:nvSpPr>
        <xdr:cNvPr id="626" name="円/楕円 625"/>
        <xdr:cNvSpPr/>
      </xdr:nvSpPr>
      <xdr:spPr>
        <a:xfrm>
          <a:off x="15430500" y="133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71457</xdr:rowOff>
    </xdr:from>
    <xdr:ext cx="534377" cy="259045"/>
    <xdr:sp macro="" textlink="">
      <xdr:nvSpPr>
        <xdr:cNvPr id="627" name="テキスト ボックス 626"/>
        <xdr:cNvSpPr txBox="1"/>
      </xdr:nvSpPr>
      <xdr:spPr>
        <a:xfrm>
          <a:off x="15214111" y="134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160029</xdr:rowOff>
    </xdr:from>
    <xdr:to>
      <xdr:col>21</xdr:col>
      <xdr:colOff>212725</xdr:colOff>
      <xdr:row>78</xdr:row>
      <xdr:rowOff>90179</xdr:rowOff>
    </xdr:to>
    <xdr:sp macro="" textlink="">
      <xdr:nvSpPr>
        <xdr:cNvPr id="628" name="円/楕円 627"/>
        <xdr:cNvSpPr/>
      </xdr:nvSpPr>
      <xdr:spPr>
        <a:xfrm>
          <a:off x="14541500" y="1336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81306</xdr:rowOff>
    </xdr:from>
    <xdr:ext cx="534377" cy="259045"/>
    <xdr:sp macro="" textlink="">
      <xdr:nvSpPr>
        <xdr:cNvPr id="629" name="テキスト ボックス 628"/>
        <xdr:cNvSpPr txBox="1"/>
      </xdr:nvSpPr>
      <xdr:spPr>
        <a:xfrm>
          <a:off x="14325111" y="1345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133747</xdr:rowOff>
    </xdr:from>
    <xdr:to>
      <xdr:col>20</xdr:col>
      <xdr:colOff>9525</xdr:colOff>
      <xdr:row>78</xdr:row>
      <xdr:rowOff>63897</xdr:rowOff>
    </xdr:to>
    <xdr:sp macro="" textlink="">
      <xdr:nvSpPr>
        <xdr:cNvPr id="630" name="円/楕円 629"/>
        <xdr:cNvSpPr/>
      </xdr:nvSpPr>
      <xdr:spPr>
        <a:xfrm>
          <a:off x="13652500" y="1333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55024</xdr:rowOff>
    </xdr:from>
    <xdr:ext cx="534377" cy="259045"/>
    <xdr:sp macro="" textlink="">
      <xdr:nvSpPr>
        <xdr:cNvPr id="631" name="テキスト ボックス 630"/>
        <xdr:cNvSpPr txBox="1"/>
      </xdr:nvSpPr>
      <xdr:spPr>
        <a:xfrm>
          <a:off x="13436111" y="1342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126002</xdr:rowOff>
    </xdr:from>
    <xdr:to>
      <xdr:col>18</xdr:col>
      <xdr:colOff>492125</xdr:colOff>
      <xdr:row>78</xdr:row>
      <xdr:rowOff>56152</xdr:rowOff>
    </xdr:to>
    <xdr:sp macro="" textlink="">
      <xdr:nvSpPr>
        <xdr:cNvPr id="632" name="円/楕円 631"/>
        <xdr:cNvSpPr/>
      </xdr:nvSpPr>
      <xdr:spPr>
        <a:xfrm>
          <a:off x="12763500" y="133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47279</xdr:rowOff>
    </xdr:from>
    <xdr:ext cx="534377" cy="259045"/>
    <xdr:sp macro="" textlink="">
      <xdr:nvSpPr>
        <xdr:cNvPr id="633" name="テキスト ボックス 632"/>
        <xdr:cNvSpPr txBox="1"/>
      </xdr:nvSpPr>
      <xdr:spPr>
        <a:xfrm>
          <a:off x="12547111" y="1342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96865</xdr:rowOff>
    </xdr:from>
    <xdr:to>
      <xdr:col>23</xdr:col>
      <xdr:colOff>517525</xdr:colOff>
      <xdr:row>98</xdr:row>
      <xdr:rowOff>104445</xdr:rowOff>
    </xdr:to>
    <xdr:cxnSp macro="">
      <xdr:nvCxnSpPr>
        <xdr:cNvPr id="660" name="直線コネクタ 659"/>
        <xdr:cNvCxnSpPr/>
      </xdr:nvCxnSpPr>
      <xdr:spPr>
        <a:xfrm flipV="1">
          <a:off x="15481300" y="16898965"/>
          <a:ext cx="8382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1"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82093</xdr:rowOff>
    </xdr:from>
    <xdr:to>
      <xdr:col>22</xdr:col>
      <xdr:colOff>365125</xdr:colOff>
      <xdr:row>98</xdr:row>
      <xdr:rowOff>104445</xdr:rowOff>
    </xdr:to>
    <xdr:cxnSp macro="">
      <xdr:nvCxnSpPr>
        <xdr:cNvPr id="663" name="直線コネクタ 662"/>
        <xdr:cNvCxnSpPr/>
      </xdr:nvCxnSpPr>
      <xdr:spPr>
        <a:xfrm>
          <a:off x="14592300" y="16884193"/>
          <a:ext cx="8890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82093</xdr:rowOff>
    </xdr:from>
    <xdr:to>
      <xdr:col>21</xdr:col>
      <xdr:colOff>161925</xdr:colOff>
      <xdr:row>98</xdr:row>
      <xdr:rowOff>104226</xdr:rowOff>
    </xdr:to>
    <xdr:cxnSp macro="">
      <xdr:nvCxnSpPr>
        <xdr:cNvPr id="666" name="直線コネクタ 665"/>
        <xdr:cNvCxnSpPr/>
      </xdr:nvCxnSpPr>
      <xdr:spPr>
        <a:xfrm flipV="1">
          <a:off x="13703300" y="16884193"/>
          <a:ext cx="889000" cy="2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104226</xdr:rowOff>
    </xdr:from>
    <xdr:to>
      <xdr:col>19</xdr:col>
      <xdr:colOff>644525</xdr:colOff>
      <xdr:row>98</xdr:row>
      <xdr:rowOff>109796</xdr:rowOff>
    </xdr:to>
    <xdr:cxnSp macro="">
      <xdr:nvCxnSpPr>
        <xdr:cNvPr id="669" name="直線コネクタ 668"/>
        <xdr:cNvCxnSpPr/>
      </xdr:nvCxnSpPr>
      <xdr:spPr>
        <a:xfrm flipV="1">
          <a:off x="12814300" y="16906326"/>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46065</xdr:rowOff>
    </xdr:from>
    <xdr:to>
      <xdr:col>23</xdr:col>
      <xdr:colOff>568325</xdr:colOff>
      <xdr:row>98</xdr:row>
      <xdr:rowOff>147665</xdr:rowOff>
    </xdr:to>
    <xdr:sp macro="" textlink="">
      <xdr:nvSpPr>
        <xdr:cNvPr id="679" name="円/楕円 678"/>
        <xdr:cNvSpPr/>
      </xdr:nvSpPr>
      <xdr:spPr>
        <a:xfrm>
          <a:off x="16268700" y="168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534377" cy="259045"/>
    <xdr:sp macro="" textlink="">
      <xdr:nvSpPr>
        <xdr:cNvPr id="680" name="積立金該当値テキスト"/>
        <xdr:cNvSpPr txBox="1"/>
      </xdr:nvSpPr>
      <xdr:spPr>
        <a:xfrm>
          <a:off x="16370300" y="168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53645</xdr:rowOff>
    </xdr:from>
    <xdr:to>
      <xdr:col>22</xdr:col>
      <xdr:colOff>415925</xdr:colOff>
      <xdr:row>98</xdr:row>
      <xdr:rowOff>155245</xdr:rowOff>
    </xdr:to>
    <xdr:sp macro="" textlink="">
      <xdr:nvSpPr>
        <xdr:cNvPr id="681" name="円/楕円 680"/>
        <xdr:cNvSpPr/>
      </xdr:nvSpPr>
      <xdr:spPr>
        <a:xfrm>
          <a:off x="15430500" y="168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146372</xdr:rowOff>
    </xdr:from>
    <xdr:ext cx="534377" cy="259045"/>
    <xdr:sp macro="" textlink="">
      <xdr:nvSpPr>
        <xdr:cNvPr id="682" name="テキスト ボックス 681"/>
        <xdr:cNvSpPr txBox="1"/>
      </xdr:nvSpPr>
      <xdr:spPr>
        <a:xfrm>
          <a:off x="15214111" y="169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31293</xdr:rowOff>
    </xdr:from>
    <xdr:to>
      <xdr:col>21</xdr:col>
      <xdr:colOff>212725</xdr:colOff>
      <xdr:row>98</xdr:row>
      <xdr:rowOff>132893</xdr:rowOff>
    </xdr:to>
    <xdr:sp macro="" textlink="">
      <xdr:nvSpPr>
        <xdr:cNvPr id="683" name="円/楕円 682"/>
        <xdr:cNvSpPr/>
      </xdr:nvSpPr>
      <xdr:spPr>
        <a:xfrm>
          <a:off x="14541500" y="168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124020</xdr:rowOff>
    </xdr:from>
    <xdr:ext cx="534377" cy="259045"/>
    <xdr:sp macro="" textlink="">
      <xdr:nvSpPr>
        <xdr:cNvPr id="684" name="テキスト ボックス 683"/>
        <xdr:cNvSpPr txBox="1"/>
      </xdr:nvSpPr>
      <xdr:spPr>
        <a:xfrm>
          <a:off x="14325111" y="1692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53426</xdr:rowOff>
    </xdr:from>
    <xdr:to>
      <xdr:col>20</xdr:col>
      <xdr:colOff>9525</xdr:colOff>
      <xdr:row>98</xdr:row>
      <xdr:rowOff>155026</xdr:rowOff>
    </xdr:to>
    <xdr:sp macro="" textlink="">
      <xdr:nvSpPr>
        <xdr:cNvPr id="685" name="円/楕円 684"/>
        <xdr:cNvSpPr/>
      </xdr:nvSpPr>
      <xdr:spPr>
        <a:xfrm>
          <a:off x="13652500" y="168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146153</xdr:rowOff>
    </xdr:from>
    <xdr:ext cx="534377" cy="259045"/>
    <xdr:sp macro="" textlink="">
      <xdr:nvSpPr>
        <xdr:cNvPr id="686" name="テキスト ボックス 685"/>
        <xdr:cNvSpPr txBox="1"/>
      </xdr:nvSpPr>
      <xdr:spPr>
        <a:xfrm>
          <a:off x="13436111" y="169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58996</xdr:rowOff>
    </xdr:from>
    <xdr:to>
      <xdr:col>18</xdr:col>
      <xdr:colOff>492125</xdr:colOff>
      <xdr:row>98</xdr:row>
      <xdr:rowOff>160596</xdr:rowOff>
    </xdr:to>
    <xdr:sp macro="" textlink="">
      <xdr:nvSpPr>
        <xdr:cNvPr id="687" name="円/楕円 686"/>
        <xdr:cNvSpPr/>
      </xdr:nvSpPr>
      <xdr:spPr>
        <a:xfrm>
          <a:off x="12763500" y="168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151723</xdr:rowOff>
    </xdr:from>
    <xdr:ext cx="534377" cy="259045"/>
    <xdr:sp macro="" textlink="">
      <xdr:nvSpPr>
        <xdr:cNvPr id="688" name="テキスト ボックス 687"/>
        <xdr:cNvSpPr txBox="1"/>
      </xdr:nvSpPr>
      <xdr:spPr>
        <a:xfrm>
          <a:off x="12547111" y="1695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6" name="円/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7" name="テキスト ボックス 73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149758</xdr:rowOff>
    </xdr:from>
    <xdr:to>
      <xdr:col>32</xdr:col>
      <xdr:colOff>187325</xdr:colOff>
      <xdr:row>58</xdr:row>
      <xdr:rowOff>152997</xdr:rowOff>
    </xdr:to>
    <xdr:cxnSp macro="">
      <xdr:nvCxnSpPr>
        <xdr:cNvPr id="772" name="直線コネクタ 771"/>
        <xdr:cNvCxnSpPr/>
      </xdr:nvCxnSpPr>
      <xdr:spPr>
        <a:xfrm>
          <a:off x="21323300" y="10093858"/>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144996</xdr:rowOff>
    </xdr:from>
    <xdr:to>
      <xdr:col>31</xdr:col>
      <xdr:colOff>34925</xdr:colOff>
      <xdr:row>58</xdr:row>
      <xdr:rowOff>149758</xdr:rowOff>
    </xdr:to>
    <xdr:cxnSp macro="">
      <xdr:nvCxnSpPr>
        <xdr:cNvPr id="775" name="直線コネクタ 774"/>
        <xdr:cNvCxnSpPr/>
      </xdr:nvCxnSpPr>
      <xdr:spPr>
        <a:xfrm>
          <a:off x="20434300" y="1008909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141148</xdr:rowOff>
    </xdr:from>
    <xdr:to>
      <xdr:col>29</xdr:col>
      <xdr:colOff>517525</xdr:colOff>
      <xdr:row>58</xdr:row>
      <xdr:rowOff>144996</xdr:rowOff>
    </xdr:to>
    <xdr:cxnSp macro="">
      <xdr:nvCxnSpPr>
        <xdr:cNvPr id="778" name="直線コネクタ 777"/>
        <xdr:cNvCxnSpPr/>
      </xdr:nvCxnSpPr>
      <xdr:spPr>
        <a:xfrm>
          <a:off x="19545300" y="10085248"/>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132423</xdr:rowOff>
    </xdr:from>
    <xdr:to>
      <xdr:col>28</xdr:col>
      <xdr:colOff>314325</xdr:colOff>
      <xdr:row>58</xdr:row>
      <xdr:rowOff>141148</xdr:rowOff>
    </xdr:to>
    <xdr:cxnSp macro="">
      <xdr:nvCxnSpPr>
        <xdr:cNvPr id="781" name="直線コネクタ 780"/>
        <xdr:cNvCxnSpPr/>
      </xdr:nvCxnSpPr>
      <xdr:spPr>
        <a:xfrm>
          <a:off x="18656300" y="1007652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102197</xdr:rowOff>
    </xdr:from>
    <xdr:to>
      <xdr:col>32</xdr:col>
      <xdr:colOff>238125</xdr:colOff>
      <xdr:row>59</xdr:row>
      <xdr:rowOff>32347</xdr:rowOff>
    </xdr:to>
    <xdr:sp macro="" textlink="">
      <xdr:nvSpPr>
        <xdr:cNvPr id="791" name="円/楕円 790"/>
        <xdr:cNvSpPr/>
      </xdr:nvSpPr>
      <xdr:spPr>
        <a:xfrm>
          <a:off x="22110700" y="100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17892</xdr:rowOff>
    </xdr:from>
    <xdr:ext cx="469744" cy="259045"/>
    <xdr:sp macro="" textlink="">
      <xdr:nvSpPr>
        <xdr:cNvPr id="792" name="貸付金該当値テキスト"/>
        <xdr:cNvSpPr txBox="1"/>
      </xdr:nvSpPr>
      <xdr:spPr>
        <a:xfrm>
          <a:off x="22212300" y="99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98958</xdr:rowOff>
    </xdr:from>
    <xdr:to>
      <xdr:col>31</xdr:col>
      <xdr:colOff>85725</xdr:colOff>
      <xdr:row>59</xdr:row>
      <xdr:rowOff>29108</xdr:rowOff>
    </xdr:to>
    <xdr:sp macro="" textlink="">
      <xdr:nvSpPr>
        <xdr:cNvPr id="793" name="円/楕円 792"/>
        <xdr:cNvSpPr/>
      </xdr:nvSpPr>
      <xdr:spPr>
        <a:xfrm>
          <a:off x="21272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20235</xdr:rowOff>
    </xdr:from>
    <xdr:ext cx="469744" cy="259045"/>
    <xdr:sp macro="" textlink="">
      <xdr:nvSpPr>
        <xdr:cNvPr id="794" name="テキスト ボックス 793"/>
        <xdr:cNvSpPr txBox="1"/>
      </xdr:nvSpPr>
      <xdr:spPr>
        <a:xfrm>
          <a:off x="21088427" y="101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94196</xdr:rowOff>
    </xdr:from>
    <xdr:to>
      <xdr:col>29</xdr:col>
      <xdr:colOff>568325</xdr:colOff>
      <xdr:row>59</xdr:row>
      <xdr:rowOff>24346</xdr:rowOff>
    </xdr:to>
    <xdr:sp macro="" textlink="">
      <xdr:nvSpPr>
        <xdr:cNvPr id="795" name="円/楕円 794"/>
        <xdr:cNvSpPr/>
      </xdr:nvSpPr>
      <xdr:spPr>
        <a:xfrm>
          <a:off x="20383500" y="100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15473</xdr:rowOff>
    </xdr:from>
    <xdr:ext cx="469744" cy="259045"/>
    <xdr:sp macro="" textlink="">
      <xdr:nvSpPr>
        <xdr:cNvPr id="796" name="テキスト ボックス 795"/>
        <xdr:cNvSpPr txBox="1"/>
      </xdr:nvSpPr>
      <xdr:spPr>
        <a:xfrm>
          <a:off x="20199427" y="1013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90348</xdr:rowOff>
    </xdr:from>
    <xdr:to>
      <xdr:col>28</xdr:col>
      <xdr:colOff>365125</xdr:colOff>
      <xdr:row>59</xdr:row>
      <xdr:rowOff>20498</xdr:rowOff>
    </xdr:to>
    <xdr:sp macro="" textlink="">
      <xdr:nvSpPr>
        <xdr:cNvPr id="797" name="円/楕円 796"/>
        <xdr:cNvSpPr/>
      </xdr:nvSpPr>
      <xdr:spPr>
        <a:xfrm>
          <a:off x="19494500" y="100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11625</xdr:rowOff>
    </xdr:from>
    <xdr:ext cx="469744" cy="259045"/>
    <xdr:sp macro="" textlink="">
      <xdr:nvSpPr>
        <xdr:cNvPr id="798" name="テキスト ボックス 797"/>
        <xdr:cNvSpPr txBox="1"/>
      </xdr:nvSpPr>
      <xdr:spPr>
        <a:xfrm>
          <a:off x="19310427" y="1012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81623</xdr:rowOff>
    </xdr:from>
    <xdr:to>
      <xdr:col>27</xdr:col>
      <xdr:colOff>161925</xdr:colOff>
      <xdr:row>59</xdr:row>
      <xdr:rowOff>11773</xdr:rowOff>
    </xdr:to>
    <xdr:sp macro="" textlink="">
      <xdr:nvSpPr>
        <xdr:cNvPr id="799" name="円/楕円 798"/>
        <xdr:cNvSpPr/>
      </xdr:nvSpPr>
      <xdr:spPr>
        <a:xfrm>
          <a:off x="18605500" y="1002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2900</xdr:rowOff>
    </xdr:from>
    <xdr:ext cx="469744" cy="259045"/>
    <xdr:sp macro="" textlink="">
      <xdr:nvSpPr>
        <xdr:cNvPr id="800" name="テキスト ボックス 799"/>
        <xdr:cNvSpPr txBox="1"/>
      </xdr:nvSpPr>
      <xdr:spPr>
        <a:xfrm>
          <a:off x="18421427" y="10118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16275</xdr:rowOff>
    </xdr:from>
    <xdr:to>
      <xdr:col>32</xdr:col>
      <xdr:colOff>187325</xdr:colOff>
      <xdr:row>77</xdr:row>
      <xdr:rowOff>75864</xdr:rowOff>
    </xdr:to>
    <xdr:cxnSp macro="">
      <xdr:nvCxnSpPr>
        <xdr:cNvPr id="830" name="直線コネクタ 829"/>
        <xdr:cNvCxnSpPr/>
      </xdr:nvCxnSpPr>
      <xdr:spPr>
        <a:xfrm flipV="1">
          <a:off x="21323300" y="13217925"/>
          <a:ext cx="838200" cy="5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75864</xdr:rowOff>
    </xdr:from>
    <xdr:to>
      <xdr:col>31</xdr:col>
      <xdr:colOff>34925</xdr:colOff>
      <xdr:row>77</xdr:row>
      <xdr:rowOff>106020</xdr:rowOff>
    </xdr:to>
    <xdr:cxnSp macro="">
      <xdr:nvCxnSpPr>
        <xdr:cNvPr id="833" name="直線コネクタ 832"/>
        <xdr:cNvCxnSpPr/>
      </xdr:nvCxnSpPr>
      <xdr:spPr>
        <a:xfrm flipV="1">
          <a:off x="20434300" y="13277514"/>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106020</xdr:rowOff>
    </xdr:from>
    <xdr:to>
      <xdr:col>29</xdr:col>
      <xdr:colOff>517525</xdr:colOff>
      <xdr:row>77</xdr:row>
      <xdr:rowOff>118402</xdr:rowOff>
    </xdr:to>
    <xdr:cxnSp macro="">
      <xdr:nvCxnSpPr>
        <xdr:cNvPr id="836" name="直線コネクタ 835"/>
        <xdr:cNvCxnSpPr/>
      </xdr:nvCxnSpPr>
      <xdr:spPr>
        <a:xfrm flipV="1">
          <a:off x="19545300" y="13307670"/>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118402</xdr:rowOff>
    </xdr:from>
    <xdr:to>
      <xdr:col>28</xdr:col>
      <xdr:colOff>314325</xdr:colOff>
      <xdr:row>77</xdr:row>
      <xdr:rowOff>136480</xdr:rowOff>
    </xdr:to>
    <xdr:cxnSp macro="">
      <xdr:nvCxnSpPr>
        <xdr:cNvPr id="839" name="直線コネクタ 838"/>
        <xdr:cNvCxnSpPr/>
      </xdr:nvCxnSpPr>
      <xdr:spPr>
        <a:xfrm flipV="1">
          <a:off x="18656300" y="13320052"/>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136925</xdr:rowOff>
    </xdr:from>
    <xdr:to>
      <xdr:col>32</xdr:col>
      <xdr:colOff>238125</xdr:colOff>
      <xdr:row>77</xdr:row>
      <xdr:rowOff>67075</xdr:rowOff>
    </xdr:to>
    <xdr:sp macro="" textlink="">
      <xdr:nvSpPr>
        <xdr:cNvPr id="849" name="円/楕円 848"/>
        <xdr:cNvSpPr/>
      </xdr:nvSpPr>
      <xdr:spPr>
        <a:xfrm>
          <a:off x="22110700" y="131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115352</xdr:rowOff>
    </xdr:from>
    <xdr:ext cx="534377" cy="259045"/>
    <xdr:sp macro="" textlink="">
      <xdr:nvSpPr>
        <xdr:cNvPr id="850" name="繰出金該当値テキスト"/>
        <xdr:cNvSpPr txBox="1"/>
      </xdr:nvSpPr>
      <xdr:spPr>
        <a:xfrm>
          <a:off x="22212300" y="131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25064</xdr:rowOff>
    </xdr:from>
    <xdr:to>
      <xdr:col>31</xdr:col>
      <xdr:colOff>85725</xdr:colOff>
      <xdr:row>77</xdr:row>
      <xdr:rowOff>126664</xdr:rowOff>
    </xdr:to>
    <xdr:sp macro="" textlink="">
      <xdr:nvSpPr>
        <xdr:cNvPr id="851" name="円/楕円 850"/>
        <xdr:cNvSpPr/>
      </xdr:nvSpPr>
      <xdr:spPr>
        <a:xfrm>
          <a:off x="21272500" y="132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117791</xdr:rowOff>
    </xdr:from>
    <xdr:ext cx="534377" cy="259045"/>
    <xdr:sp macro="" textlink="">
      <xdr:nvSpPr>
        <xdr:cNvPr id="852" name="テキスト ボックス 851"/>
        <xdr:cNvSpPr txBox="1"/>
      </xdr:nvSpPr>
      <xdr:spPr>
        <a:xfrm>
          <a:off x="21056111" y="1331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55220</xdr:rowOff>
    </xdr:from>
    <xdr:to>
      <xdr:col>29</xdr:col>
      <xdr:colOff>568325</xdr:colOff>
      <xdr:row>77</xdr:row>
      <xdr:rowOff>156820</xdr:rowOff>
    </xdr:to>
    <xdr:sp macro="" textlink="">
      <xdr:nvSpPr>
        <xdr:cNvPr id="853" name="円/楕円 852"/>
        <xdr:cNvSpPr/>
      </xdr:nvSpPr>
      <xdr:spPr>
        <a:xfrm>
          <a:off x="203835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147947</xdr:rowOff>
    </xdr:from>
    <xdr:ext cx="534377" cy="259045"/>
    <xdr:sp macro="" textlink="">
      <xdr:nvSpPr>
        <xdr:cNvPr id="854" name="テキスト ボックス 853"/>
        <xdr:cNvSpPr txBox="1"/>
      </xdr:nvSpPr>
      <xdr:spPr>
        <a:xfrm>
          <a:off x="20167111" y="133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67602</xdr:rowOff>
    </xdr:from>
    <xdr:to>
      <xdr:col>28</xdr:col>
      <xdr:colOff>365125</xdr:colOff>
      <xdr:row>77</xdr:row>
      <xdr:rowOff>169202</xdr:rowOff>
    </xdr:to>
    <xdr:sp macro="" textlink="">
      <xdr:nvSpPr>
        <xdr:cNvPr id="855" name="円/楕円 854"/>
        <xdr:cNvSpPr/>
      </xdr:nvSpPr>
      <xdr:spPr>
        <a:xfrm>
          <a:off x="19494500" y="132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160329</xdr:rowOff>
    </xdr:from>
    <xdr:ext cx="534377" cy="259045"/>
    <xdr:sp macro="" textlink="">
      <xdr:nvSpPr>
        <xdr:cNvPr id="856" name="テキスト ボックス 855"/>
        <xdr:cNvSpPr txBox="1"/>
      </xdr:nvSpPr>
      <xdr:spPr>
        <a:xfrm>
          <a:off x="19278111" y="133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85680</xdr:rowOff>
    </xdr:from>
    <xdr:to>
      <xdr:col>27</xdr:col>
      <xdr:colOff>161925</xdr:colOff>
      <xdr:row>78</xdr:row>
      <xdr:rowOff>15830</xdr:rowOff>
    </xdr:to>
    <xdr:sp macro="" textlink="">
      <xdr:nvSpPr>
        <xdr:cNvPr id="857" name="円/楕円 856"/>
        <xdr:cNvSpPr/>
      </xdr:nvSpPr>
      <xdr:spPr>
        <a:xfrm>
          <a:off x="18605500" y="132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6957</xdr:rowOff>
    </xdr:from>
    <xdr:ext cx="534377" cy="259045"/>
    <xdr:sp macro="" textlink="">
      <xdr:nvSpPr>
        <xdr:cNvPr id="858" name="テキスト ボックス 857"/>
        <xdr:cNvSpPr txBox="1"/>
      </xdr:nvSpPr>
      <xdr:spPr>
        <a:xfrm>
          <a:off x="18389111" y="1338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歳出決算総額は、住民一人当たり</a:t>
          </a:r>
          <a:r>
            <a:rPr kumimoji="1" lang="en-US" altLang="ja-JP" sz="1600">
              <a:solidFill>
                <a:schemeClr val="dk1"/>
              </a:solidFill>
              <a:effectLst/>
              <a:latin typeface="+mn-lt"/>
              <a:ea typeface="+mn-ea"/>
              <a:cs typeface="+mn-cs"/>
            </a:rPr>
            <a:t>427,660</a:t>
          </a:r>
          <a:r>
            <a:rPr kumimoji="1" lang="ja-JP" altLang="ja-JP" sz="1600">
              <a:solidFill>
                <a:schemeClr val="dk1"/>
              </a:solidFill>
              <a:effectLst/>
              <a:latin typeface="+mn-lt"/>
              <a:ea typeface="+mn-ea"/>
              <a:cs typeface="+mn-cs"/>
            </a:rPr>
            <a:t>円となっている。大きく占めているのは補助費等、扶助費、人件費である。とくに補助費等は前年度から</a:t>
          </a:r>
          <a:r>
            <a:rPr kumimoji="1" lang="en-US" altLang="ja-JP" sz="1600">
              <a:solidFill>
                <a:schemeClr val="dk1"/>
              </a:solidFill>
              <a:effectLst/>
              <a:latin typeface="+mn-lt"/>
              <a:ea typeface="+mn-ea"/>
              <a:cs typeface="+mn-cs"/>
            </a:rPr>
            <a:t>10,263</a:t>
          </a:r>
          <a:r>
            <a:rPr kumimoji="1" lang="ja-JP" altLang="en-US" sz="1600">
              <a:solidFill>
                <a:schemeClr val="dk1"/>
              </a:solidFill>
              <a:effectLst/>
              <a:latin typeface="+mn-lt"/>
              <a:ea typeface="+mn-ea"/>
              <a:cs typeface="+mn-cs"/>
            </a:rPr>
            <a:t>円</a:t>
          </a:r>
          <a:r>
            <a:rPr kumimoji="1" lang="ja-JP" altLang="ja-JP" sz="1600">
              <a:solidFill>
                <a:schemeClr val="dk1"/>
              </a:solidFill>
              <a:effectLst/>
              <a:latin typeface="+mn-lt"/>
              <a:ea typeface="+mn-ea"/>
              <a:cs typeface="+mn-cs"/>
            </a:rPr>
            <a:t>増となっており、一部事務組合への負担金や地域経済循環創造事業の補助金が増えたことにより、類似団体と比べて高い水準となっている。</a:t>
          </a:r>
          <a:endParaRPr lang="ja-JP" altLang="ja-JP" sz="2000">
            <a:effectLst/>
          </a:endParaRPr>
        </a:p>
        <a:p>
          <a:r>
            <a:rPr kumimoji="1" lang="ja-JP" altLang="ja-JP" sz="1600">
              <a:solidFill>
                <a:schemeClr val="dk1"/>
              </a:solidFill>
              <a:effectLst/>
              <a:latin typeface="+mn-lt"/>
              <a:ea typeface="+mn-ea"/>
              <a:cs typeface="+mn-cs"/>
            </a:rPr>
            <a:t>反対に普通建設事業費</a:t>
          </a:r>
          <a:r>
            <a:rPr kumimoji="1" lang="ja-JP" altLang="en-US" sz="1600">
              <a:solidFill>
                <a:schemeClr val="dk1"/>
              </a:solidFill>
              <a:effectLst/>
              <a:latin typeface="+mn-lt"/>
              <a:ea typeface="+mn-ea"/>
              <a:cs typeface="+mn-cs"/>
            </a:rPr>
            <a:t>（うち新規整備）</a:t>
          </a:r>
          <a:r>
            <a:rPr kumimoji="1" lang="ja-JP" altLang="ja-JP" sz="1600">
              <a:solidFill>
                <a:schemeClr val="dk1"/>
              </a:solidFill>
              <a:effectLst/>
              <a:latin typeface="+mn-lt"/>
              <a:ea typeface="+mn-ea"/>
              <a:cs typeface="+mn-cs"/>
            </a:rPr>
            <a:t>は前年度比△</a:t>
          </a:r>
          <a:r>
            <a:rPr kumimoji="1" lang="en-US" altLang="ja-JP" sz="1600">
              <a:solidFill>
                <a:schemeClr val="dk1"/>
              </a:solidFill>
              <a:effectLst/>
              <a:latin typeface="+mn-lt"/>
              <a:ea typeface="+mn-ea"/>
              <a:cs typeface="+mn-cs"/>
            </a:rPr>
            <a:t>84,522</a:t>
          </a:r>
          <a:r>
            <a:rPr kumimoji="1" lang="ja-JP" altLang="en-US" sz="1600">
              <a:solidFill>
                <a:schemeClr val="dk1"/>
              </a:solidFill>
              <a:effectLst/>
              <a:latin typeface="+mn-lt"/>
              <a:ea typeface="+mn-ea"/>
              <a:cs typeface="+mn-cs"/>
            </a:rPr>
            <a:t>円</a:t>
          </a:r>
          <a:r>
            <a:rPr kumimoji="1" lang="ja-JP" altLang="ja-JP" sz="1600">
              <a:solidFill>
                <a:schemeClr val="dk1"/>
              </a:solidFill>
              <a:effectLst/>
              <a:latin typeface="+mn-lt"/>
              <a:ea typeface="+mn-ea"/>
              <a:cs typeface="+mn-cs"/>
            </a:rPr>
            <a:t>、災害復旧事業費は前年度比△</a:t>
          </a:r>
          <a:r>
            <a:rPr kumimoji="1" lang="en-US" altLang="ja-JP" sz="1600">
              <a:solidFill>
                <a:schemeClr val="dk1"/>
              </a:solidFill>
              <a:effectLst/>
              <a:latin typeface="+mn-lt"/>
              <a:ea typeface="+mn-ea"/>
              <a:cs typeface="+mn-cs"/>
            </a:rPr>
            <a:t>6,139</a:t>
          </a:r>
          <a:r>
            <a:rPr kumimoji="1" lang="ja-JP" altLang="en-US" sz="1600">
              <a:solidFill>
                <a:schemeClr val="dk1"/>
              </a:solidFill>
              <a:effectLst/>
              <a:latin typeface="+mn-lt"/>
              <a:ea typeface="+mn-ea"/>
              <a:cs typeface="+mn-cs"/>
            </a:rPr>
            <a:t>円</a:t>
          </a:r>
          <a:r>
            <a:rPr kumimoji="1" lang="ja-JP" altLang="ja-JP" sz="1600">
              <a:solidFill>
                <a:schemeClr val="dk1"/>
              </a:solidFill>
              <a:effectLst/>
              <a:latin typeface="+mn-lt"/>
              <a:ea typeface="+mn-ea"/>
              <a:cs typeface="+mn-cs"/>
            </a:rPr>
            <a:t>と大幅に減少しており、新文化会館建設事業費に係るハード面と、平成</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年</a:t>
          </a:r>
          <a:r>
            <a:rPr kumimoji="1" lang="en-US" altLang="ja-JP" sz="1600">
              <a:solidFill>
                <a:schemeClr val="dk1"/>
              </a:solidFill>
              <a:effectLst/>
              <a:latin typeface="+mn-lt"/>
              <a:ea typeface="+mn-ea"/>
              <a:cs typeface="+mn-cs"/>
            </a:rPr>
            <a:t>26</a:t>
          </a:r>
          <a:r>
            <a:rPr kumimoji="1" lang="ja-JP" altLang="ja-JP" sz="1600">
              <a:solidFill>
                <a:schemeClr val="dk1"/>
              </a:solidFill>
              <a:effectLst/>
              <a:latin typeface="+mn-lt"/>
              <a:ea typeface="+mn-ea"/>
              <a:cs typeface="+mn-cs"/>
            </a:rPr>
            <a:t>年に連続して発生した豪雨災害における災害復旧事業がほぼ終了したことによるものである。しかし、その分、公債費が今後高くなる見込みであるため、将来へ負担を残さない歳出の抑制と、計画的な繰上償還が必要となっていく。</a:t>
          </a:r>
          <a:endParaRPr lang="ja-JP" altLang="ja-JP" sz="2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山形県南陽市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32,509
32,329
160.52
15,026,149
13,902,799
1,077,070
8,267,785
16,514,373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150.0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161608</xdr:rowOff>
    </xdr:from>
    <xdr:to>
      <xdr:col>6</xdr:col>
      <xdr:colOff>511175</xdr:colOff>
      <xdr:row>35</xdr:row>
      <xdr:rowOff>73597</xdr:rowOff>
    </xdr:to>
    <xdr:cxnSp macro="">
      <xdr:nvCxnSpPr>
        <xdr:cNvPr id="61" name="直線コネクタ 60"/>
        <xdr:cNvCxnSpPr/>
      </xdr:nvCxnSpPr>
      <xdr:spPr>
        <a:xfrm flipV="1">
          <a:off x="3797300" y="5990908"/>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73597</xdr:rowOff>
    </xdr:from>
    <xdr:to>
      <xdr:col>5</xdr:col>
      <xdr:colOff>358775</xdr:colOff>
      <xdr:row>35</xdr:row>
      <xdr:rowOff>94171</xdr:rowOff>
    </xdr:to>
    <xdr:cxnSp macro="">
      <xdr:nvCxnSpPr>
        <xdr:cNvPr id="64" name="直線コネクタ 63"/>
        <xdr:cNvCxnSpPr/>
      </xdr:nvCxnSpPr>
      <xdr:spPr>
        <a:xfrm flipV="1">
          <a:off x="2908300" y="607434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93218</xdr:rowOff>
    </xdr:from>
    <xdr:to>
      <xdr:col>4</xdr:col>
      <xdr:colOff>155575</xdr:colOff>
      <xdr:row>35</xdr:row>
      <xdr:rowOff>94171</xdr:rowOff>
    </xdr:to>
    <xdr:cxnSp macro="">
      <xdr:nvCxnSpPr>
        <xdr:cNvPr id="67" name="直線コネクタ 66"/>
        <xdr:cNvCxnSpPr/>
      </xdr:nvCxnSpPr>
      <xdr:spPr>
        <a:xfrm>
          <a:off x="2019300" y="6093968"/>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19876</xdr:rowOff>
    </xdr:from>
    <xdr:to>
      <xdr:col>2</xdr:col>
      <xdr:colOff>638175</xdr:colOff>
      <xdr:row>35</xdr:row>
      <xdr:rowOff>93218</xdr:rowOff>
    </xdr:to>
    <xdr:cxnSp macro="">
      <xdr:nvCxnSpPr>
        <xdr:cNvPr id="70" name="直線コネクタ 69"/>
        <xdr:cNvCxnSpPr/>
      </xdr:nvCxnSpPr>
      <xdr:spPr>
        <a:xfrm>
          <a:off x="1130300" y="5849176"/>
          <a:ext cx="889000" cy="2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110808</xdr:rowOff>
    </xdr:from>
    <xdr:to>
      <xdr:col>6</xdr:col>
      <xdr:colOff>561975</xdr:colOff>
      <xdr:row>35</xdr:row>
      <xdr:rowOff>40958</xdr:rowOff>
    </xdr:to>
    <xdr:sp macro="" textlink="">
      <xdr:nvSpPr>
        <xdr:cNvPr id="80" name="円/楕円 79"/>
        <xdr:cNvSpPr/>
      </xdr:nvSpPr>
      <xdr:spPr>
        <a:xfrm>
          <a:off x="4584700" y="59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133685</xdr:rowOff>
    </xdr:from>
    <xdr:ext cx="469744" cy="259045"/>
    <xdr:sp macro="" textlink="">
      <xdr:nvSpPr>
        <xdr:cNvPr id="81" name="議会費該当値テキスト"/>
        <xdr:cNvSpPr txBox="1"/>
      </xdr:nvSpPr>
      <xdr:spPr>
        <a:xfrm>
          <a:off x="4686300" y="579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22797</xdr:rowOff>
    </xdr:from>
    <xdr:to>
      <xdr:col>5</xdr:col>
      <xdr:colOff>409575</xdr:colOff>
      <xdr:row>35</xdr:row>
      <xdr:rowOff>124397</xdr:rowOff>
    </xdr:to>
    <xdr:sp macro="" textlink="">
      <xdr:nvSpPr>
        <xdr:cNvPr id="82" name="円/楕円 81"/>
        <xdr:cNvSpPr/>
      </xdr:nvSpPr>
      <xdr:spPr>
        <a:xfrm>
          <a:off x="3746500" y="60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140924</xdr:rowOff>
    </xdr:from>
    <xdr:ext cx="469744" cy="259045"/>
    <xdr:sp macro="" textlink="">
      <xdr:nvSpPr>
        <xdr:cNvPr id="83" name="テキスト ボックス 82"/>
        <xdr:cNvSpPr txBox="1"/>
      </xdr:nvSpPr>
      <xdr:spPr>
        <a:xfrm>
          <a:off x="3562427" y="57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43371</xdr:rowOff>
    </xdr:from>
    <xdr:to>
      <xdr:col>4</xdr:col>
      <xdr:colOff>206375</xdr:colOff>
      <xdr:row>35</xdr:row>
      <xdr:rowOff>144971</xdr:rowOff>
    </xdr:to>
    <xdr:sp macro="" textlink="">
      <xdr:nvSpPr>
        <xdr:cNvPr id="84" name="円/楕円 83"/>
        <xdr:cNvSpPr/>
      </xdr:nvSpPr>
      <xdr:spPr>
        <a:xfrm>
          <a:off x="2857500" y="60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161498</xdr:rowOff>
    </xdr:from>
    <xdr:ext cx="469744" cy="259045"/>
    <xdr:sp macro="" textlink="">
      <xdr:nvSpPr>
        <xdr:cNvPr id="85" name="テキスト ボックス 84"/>
        <xdr:cNvSpPr txBox="1"/>
      </xdr:nvSpPr>
      <xdr:spPr>
        <a:xfrm>
          <a:off x="2673427" y="581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42418</xdr:rowOff>
    </xdr:from>
    <xdr:to>
      <xdr:col>3</xdr:col>
      <xdr:colOff>3175</xdr:colOff>
      <xdr:row>35</xdr:row>
      <xdr:rowOff>144018</xdr:rowOff>
    </xdr:to>
    <xdr:sp macro="" textlink="">
      <xdr:nvSpPr>
        <xdr:cNvPr id="86" name="円/楕円 85"/>
        <xdr:cNvSpPr/>
      </xdr:nvSpPr>
      <xdr:spPr>
        <a:xfrm>
          <a:off x="1968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135145</xdr:rowOff>
    </xdr:from>
    <xdr:ext cx="469744" cy="259045"/>
    <xdr:sp macro="" textlink="">
      <xdr:nvSpPr>
        <xdr:cNvPr id="87" name="テキスト ボックス 86"/>
        <xdr:cNvSpPr txBox="1"/>
      </xdr:nvSpPr>
      <xdr:spPr>
        <a:xfrm>
          <a:off x="1784427"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140526</xdr:rowOff>
    </xdr:from>
    <xdr:to>
      <xdr:col>1</xdr:col>
      <xdr:colOff>485775</xdr:colOff>
      <xdr:row>34</xdr:row>
      <xdr:rowOff>70676</xdr:rowOff>
    </xdr:to>
    <xdr:sp macro="" textlink="">
      <xdr:nvSpPr>
        <xdr:cNvPr id="88" name="円/楕円 87"/>
        <xdr:cNvSpPr/>
      </xdr:nvSpPr>
      <xdr:spPr>
        <a:xfrm>
          <a:off x="1079500" y="579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87203</xdr:rowOff>
    </xdr:from>
    <xdr:ext cx="469744" cy="259045"/>
    <xdr:sp macro="" textlink="">
      <xdr:nvSpPr>
        <xdr:cNvPr id="89" name="テキスト ボックス 88"/>
        <xdr:cNvSpPr txBox="1"/>
      </xdr:nvSpPr>
      <xdr:spPr>
        <a:xfrm>
          <a:off x="895427" y="557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92700</xdr:rowOff>
    </xdr:from>
    <xdr:to>
      <xdr:col>6</xdr:col>
      <xdr:colOff>511175</xdr:colOff>
      <xdr:row>58</xdr:row>
      <xdr:rowOff>117034</xdr:rowOff>
    </xdr:to>
    <xdr:cxnSp macro="">
      <xdr:nvCxnSpPr>
        <xdr:cNvPr id="118" name="直線コネクタ 117"/>
        <xdr:cNvCxnSpPr/>
      </xdr:nvCxnSpPr>
      <xdr:spPr>
        <a:xfrm flipV="1">
          <a:off x="3797300" y="10036800"/>
          <a:ext cx="838200" cy="2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117034</xdr:rowOff>
    </xdr:from>
    <xdr:to>
      <xdr:col>5</xdr:col>
      <xdr:colOff>358775</xdr:colOff>
      <xdr:row>58</xdr:row>
      <xdr:rowOff>124843</xdr:rowOff>
    </xdr:to>
    <xdr:cxnSp macro="">
      <xdr:nvCxnSpPr>
        <xdr:cNvPr id="121" name="直線コネクタ 120"/>
        <xdr:cNvCxnSpPr/>
      </xdr:nvCxnSpPr>
      <xdr:spPr>
        <a:xfrm flipV="1">
          <a:off x="2908300" y="10061134"/>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124843</xdr:rowOff>
    </xdr:from>
    <xdr:to>
      <xdr:col>4</xdr:col>
      <xdr:colOff>155575</xdr:colOff>
      <xdr:row>58</xdr:row>
      <xdr:rowOff>131099</xdr:rowOff>
    </xdr:to>
    <xdr:cxnSp macro="">
      <xdr:nvCxnSpPr>
        <xdr:cNvPr id="124" name="直線コネクタ 123"/>
        <xdr:cNvCxnSpPr/>
      </xdr:nvCxnSpPr>
      <xdr:spPr>
        <a:xfrm flipV="1">
          <a:off x="2019300" y="10068943"/>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127272</xdr:rowOff>
    </xdr:from>
    <xdr:to>
      <xdr:col>2</xdr:col>
      <xdr:colOff>638175</xdr:colOff>
      <xdr:row>58</xdr:row>
      <xdr:rowOff>131099</xdr:rowOff>
    </xdr:to>
    <xdr:cxnSp macro="">
      <xdr:nvCxnSpPr>
        <xdr:cNvPr id="127" name="直線コネクタ 126"/>
        <xdr:cNvCxnSpPr/>
      </xdr:nvCxnSpPr>
      <xdr:spPr>
        <a:xfrm>
          <a:off x="1130300" y="10071372"/>
          <a:ext cx="889000" cy="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41900</xdr:rowOff>
    </xdr:from>
    <xdr:to>
      <xdr:col>6</xdr:col>
      <xdr:colOff>561975</xdr:colOff>
      <xdr:row>58</xdr:row>
      <xdr:rowOff>143500</xdr:rowOff>
    </xdr:to>
    <xdr:sp macro="" textlink="">
      <xdr:nvSpPr>
        <xdr:cNvPr id="137" name="円/楕円 136"/>
        <xdr:cNvSpPr/>
      </xdr:nvSpPr>
      <xdr:spPr>
        <a:xfrm>
          <a:off x="4584700" y="99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66234</xdr:rowOff>
    </xdr:from>
    <xdr:to>
      <xdr:col>5</xdr:col>
      <xdr:colOff>409575</xdr:colOff>
      <xdr:row>58</xdr:row>
      <xdr:rowOff>167834</xdr:rowOff>
    </xdr:to>
    <xdr:sp macro="" textlink="">
      <xdr:nvSpPr>
        <xdr:cNvPr id="139" name="円/楕円 138"/>
        <xdr:cNvSpPr/>
      </xdr:nvSpPr>
      <xdr:spPr>
        <a:xfrm>
          <a:off x="3746500" y="100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158961</xdr:rowOff>
    </xdr:from>
    <xdr:ext cx="534377" cy="259045"/>
    <xdr:sp macro="" textlink="">
      <xdr:nvSpPr>
        <xdr:cNvPr id="140" name="テキスト ボックス 139"/>
        <xdr:cNvSpPr txBox="1"/>
      </xdr:nvSpPr>
      <xdr:spPr>
        <a:xfrm>
          <a:off x="3530111" y="1010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74043</xdr:rowOff>
    </xdr:from>
    <xdr:to>
      <xdr:col>4</xdr:col>
      <xdr:colOff>206375</xdr:colOff>
      <xdr:row>59</xdr:row>
      <xdr:rowOff>4193</xdr:rowOff>
    </xdr:to>
    <xdr:sp macro="" textlink="">
      <xdr:nvSpPr>
        <xdr:cNvPr id="141" name="円/楕円 140"/>
        <xdr:cNvSpPr/>
      </xdr:nvSpPr>
      <xdr:spPr>
        <a:xfrm>
          <a:off x="2857500" y="100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166770</xdr:rowOff>
    </xdr:from>
    <xdr:ext cx="534377" cy="259045"/>
    <xdr:sp macro="" textlink="">
      <xdr:nvSpPr>
        <xdr:cNvPr id="142" name="テキスト ボックス 141"/>
        <xdr:cNvSpPr txBox="1"/>
      </xdr:nvSpPr>
      <xdr:spPr>
        <a:xfrm>
          <a:off x="2641111" y="101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80299</xdr:rowOff>
    </xdr:from>
    <xdr:to>
      <xdr:col>3</xdr:col>
      <xdr:colOff>3175</xdr:colOff>
      <xdr:row>59</xdr:row>
      <xdr:rowOff>10449</xdr:rowOff>
    </xdr:to>
    <xdr:sp macro="" textlink="">
      <xdr:nvSpPr>
        <xdr:cNvPr id="143" name="円/楕円 142"/>
        <xdr:cNvSpPr/>
      </xdr:nvSpPr>
      <xdr:spPr>
        <a:xfrm>
          <a:off x="1968500" y="1002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1576</xdr:rowOff>
    </xdr:from>
    <xdr:ext cx="534377" cy="259045"/>
    <xdr:sp macro="" textlink="">
      <xdr:nvSpPr>
        <xdr:cNvPr id="144" name="テキスト ボックス 143"/>
        <xdr:cNvSpPr txBox="1"/>
      </xdr:nvSpPr>
      <xdr:spPr>
        <a:xfrm>
          <a:off x="1752111" y="101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76472</xdr:rowOff>
    </xdr:from>
    <xdr:to>
      <xdr:col>1</xdr:col>
      <xdr:colOff>485775</xdr:colOff>
      <xdr:row>59</xdr:row>
      <xdr:rowOff>6622</xdr:rowOff>
    </xdr:to>
    <xdr:sp macro="" textlink="">
      <xdr:nvSpPr>
        <xdr:cNvPr id="145" name="円/楕円 144"/>
        <xdr:cNvSpPr/>
      </xdr:nvSpPr>
      <xdr:spPr>
        <a:xfrm>
          <a:off x="1079500" y="100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169199</xdr:rowOff>
    </xdr:from>
    <xdr:ext cx="534377" cy="259045"/>
    <xdr:sp macro="" textlink="">
      <xdr:nvSpPr>
        <xdr:cNvPr id="146" name="テキスト ボックス 145"/>
        <xdr:cNvSpPr txBox="1"/>
      </xdr:nvSpPr>
      <xdr:spPr>
        <a:xfrm>
          <a:off x="863111" y="1011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112047</xdr:rowOff>
    </xdr:from>
    <xdr:to>
      <xdr:col>6</xdr:col>
      <xdr:colOff>511175</xdr:colOff>
      <xdr:row>77</xdr:row>
      <xdr:rowOff>146017</xdr:rowOff>
    </xdr:to>
    <xdr:cxnSp macro="">
      <xdr:nvCxnSpPr>
        <xdr:cNvPr id="176" name="直線コネクタ 175"/>
        <xdr:cNvCxnSpPr/>
      </xdr:nvCxnSpPr>
      <xdr:spPr>
        <a:xfrm flipV="1">
          <a:off x="3797300" y="13313697"/>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146017</xdr:rowOff>
    </xdr:from>
    <xdr:to>
      <xdr:col>5</xdr:col>
      <xdr:colOff>358775</xdr:colOff>
      <xdr:row>78</xdr:row>
      <xdr:rowOff>26490</xdr:rowOff>
    </xdr:to>
    <xdr:cxnSp macro="">
      <xdr:nvCxnSpPr>
        <xdr:cNvPr id="179" name="直線コネクタ 178"/>
        <xdr:cNvCxnSpPr/>
      </xdr:nvCxnSpPr>
      <xdr:spPr>
        <a:xfrm flipV="1">
          <a:off x="2908300" y="13347667"/>
          <a:ext cx="889000" cy="5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26490</xdr:rowOff>
    </xdr:from>
    <xdr:to>
      <xdr:col>4</xdr:col>
      <xdr:colOff>155575</xdr:colOff>
      <xdr:row>78</xdr:row>
      <xdr:rowOff>84714</xdr:rowOff>
    </xdr:to>
    <xdr:cxnSp macro="">
      <xdr:nvCxnSpPr>
        <xdr:cNvPr id="182" name="直線コネクタ 181"/>
        <xdr:cNvCxnSpPr/>
      </xdr:nvCxnSpPr>
      <xdr:spPr>
        <a:xfrm flipV="1">
          <a:off x="2019300" y="13399590"/>
          <a:ext cx="889000" cy="5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84714</xdr:rowOff>
    </xdr:from>
    <xdr:to>
      <xdr:col>2</xdr:col>
      <xdr:colOff>638175</xdr:colOff>
      <xdr:row>78</xdr:row>
      <xdr:rowOff>90779</xdr:rowOff>
    </xdr:to>
    <xdr:cxnSp macro="">
      <xdr:nvCxnSpPr>
        <xdr:cNvPr id="185" name="直線コネクタ 184"/>
        <xdr:cNvCxnSpPr/>
      </xdr:nvCxnSpPr>
      <xdr:spPr>
        <a:xfrm flipV="1">
          <a:off x="1130300" y="13457814"/>
          <a:ext cx="889000" cy="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61247</xdr:rowOff>
    </xdr:from>
    <xdr:to>
      <xdr:col>6</xdr:col>
      <xdr:colOff>561975</xdr:colOff>
      <xdr:row>77</xdr:row>
      <xdr:rowOff>162847</xdr:rowOff>
    </xdr:to>
    <xdr:sp macro="" textlink="">
      <xdr:nvSpPr>
        <xdr:cNvPr id="195" name="円/楕円 194"/>
        <xdr:cNvSpPr/>
      </xdr:nvSpPr>
      <xdr:spPr>
        <a:xfrm>
          <a:off x="4584700" y="1326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39674</xdr:rowOff>
    </xdr:from>
    <xdr:ext cx="599010" cy="259045"/>
    <xdr:sp macro="" textlink="">
      <xdr:nvSpPr>
        <xdr:cNvPr id="196" name="民生費該当値テキスト"/>
        <xdr:cNvSpPr txBox="1"/>
      </xdr:nvSpPr>
      <xdr:spPr>
        <a:xfrm>
          <a:off x="4686300" y="1324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95217</xdr:rowOff>
    </xdr:from>
    <xdr:to>
      <xdr:col>5</xdr:col>
      <xdr:colOff>409575</xdr:colOff>
      <xdr:row>78</xdr:row>
      <xdr:rowOff>25367</xdr:rowOff>
    </xdr:to>
    <xdr:sp macro="" textlink="">
      <xdr:nvSpPr>
        <xdr:cNvPr id="197" name="円/楕円 196"/>
        <xdr:cNvSpPr/>
      </xdr:nvSpPr>
      <xdr:spPr>
        <a:xfrm>
          <a:off x="3746500" y="1329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16494</xdr:rowOff>
    </xdr:from>
    <xdr:ext cx="599010" cy="259045"/>
    <xdr:sp macro="" textlink="">
      <xdr:nvSpPr>
        <xdr:cNvPr id="198" name="テキスト ボックス 197"/>
        <xdr:cNvSpPr txBox="1"/>
      </xdr:nvSpPr>
      <xdr:spPr>
        <a:xfrm>
          <a:off x="3497794" y="133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147140</xdr:rowOff>
    </xdr:from>
    <xdr:to>
      <xdr:col>4</xdr:col>
      <xdr:colOff>206375</xdr:colOff>
      <xdr:row>78</xdr:row>
      <xdr:rowOff>77290</xdr:rowOff>
    </xdr:to>
    <xdr:sp macro="" textlink="">
      <xdr:nvSpPr>
        <xdr:cNvPr id="199" name="円/楕円 198"/>
        <xdr:cNvSpPr/>
      </xdr:nvSpPr>
      <xdr:spPr>
        <a:xfrm>
          <a:off x="2857500" y="1334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68417</xdr:rowOff>
    </xdr:from>
    <xdr:ext cx="599010" cy="259045"/>
    <xdr:sp macro="" textlink="">
      <xdr:nvSpPr>
        <xdr:cNvPr id="200" name="テキスト ボックス 199"/>
        <xdr:cNvSpPr txBox="1"/>
      </xdr:nvSpPr>
      <xdr:spPr>
        <a:xfrm>
          <a:off x="2608794" y="1344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33914</xdr:rowOff>
    </xdr:from>
    <xdr:to>
      <xdr:col>3</xdr:col>
      <xdr:colOff>3175</xdr:colOff>
      <xdr:row>78</xdr:row>
      <xdr:rowOff>135514</xdr:rowOff>
    </xdr:to>
    <xdr:sp macro="" textlink="">
      <xdr:nvSpPr>
        <xdr:cNvPr id="201" name="円/楕円 200"/>
        <xdr:cNvSpPr/>
      </xdr:nvSpPr>
      <xdr:spPr>
        <a:xfrm>
          <a:off x="1968500" y="134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126641</xdr:rowOff>
    </xdr:from>
    <xdr:ext cx="599010" cy="259045"/>
    <xdr:sp macro="" textlink="">
      <xdr:nvSpPr>
        <xdr:cNvPr id="202" name="テキスト ボックス 201"/>
        <xdr:cNvSpPr txBox="1"/>
      </xdr:nvSpPr>
      <xdr:spPr>
        <a:xfrm>
          <a:off x="1719794" y="1349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39979</xdr:rowOff>
    </xdr:from>
    <xdr:to>
      <xdr:col>1</xdr:col>
      <xdr:colOff>485775</xdr:colOff>
      <xdr:row>78</xdr:row>
      <xdr:rowOff>141579</xdr:rowOff>
    </xdr:to>
    <xdr:sp macro="" textlink="">
      <xdr:nvSpPr>
        <xdr:cNvPr id="203" name="円/楕円 202"/>
        <xdr:cNvSpPr/>
      </xdr:nvSpPr>
      <xdr:spPr>
        <a:xfrm>
          <a:off x="1079500" y="1341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132706</xdr:rowOff>
    </xdr:from>
    <xdr:ext cx="599010" cy="259045"/>
    <xdr:sp macro="" textlink="">
      <xdr:nvSpPr>
        <xdr:cNvPr id="204" name="テキスト ボックス 203"/>
        <xdr:cNvSpPr txBox="1"/>
      </xdr:nvSpPr>
      <xdr:spPr>
        <a:xfrm>
          <a:off x="830794" y="1350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170137</xdr:rowOff>
    </xdr:from>
    <xdr:to>
      <xdr:col>6</xdr:col>
      <xdr:colOff>511175</xdr:colOff>
      <xdr:row>98</xdr:row>
      <xdr:rowOff>33880</xdr:rowOff>
    </xdr:to>
    <xdr:cxnSp macro="">
      <xdr:nvCxnSpPr>
        <xdr:cNvPr id="235" name="直線コネクタ 234"/>
        <xdr:cNvCxnSpPr/>
      </xdr:nvCxnSpPr>
      <xdr:spPr>
        <a:xfrm>
          <a:off x="3797300" y="16800787"/>
          <a:ext cx="838200" cy="3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170137</xdr:rowOff>
    </xdr:from>
    <xdr:to>
      <xdr:col>5</xdr:col>
      <xdr:colOff>358775</xdr:colOff>
      <xdr:row>98</xdr:row>
      <xdr:rowOff>26597</xdr:rowOff>
    </xdr:to>
    <xdr:cxnSp macro="">
      <xdr:nvCxnSpPr>
        <xdr:cNvPr id="238" name="直線コネクタ 237"/>
        <xdr:cNvCxnSpPr/>
      </xdr:nvCxnSpPr>
      <xdr:spPr>
        <a:xfrm flipV="1">
          <a:off x="2908300" y="16800787"/>
          <a:ext cx="889000" cy="2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164258</xdr:rowOff>
    </xdr:from>
    <xdr:to>
      <xdr:col>4</xdr:col>
      <xdr:colOff>155575</xdr:colOff>
      <xdr:row>98</xdr:row>
      <xdr:rowOff>26597</xdr:rowOff>
    </xdr:to>
    <xdr:cxnSp macro="">
      <xdr:nvCxnSpPr>
        <xdr:cNvPr id="241" name="直線コネクタ 240"/>
        <xdr:cNvCxnSpPr/>
      </xdr:nvCxnSpPr>
      <xdr:spPr>
        <a:xfrm>
          <a:off x="2019300" y="16794908"/>
          <a:ext cx="889000" cy="3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164258</xdr:rowOff>
    </xdr:from>
    <xdr:to>
      <xdr:col>2</xdr:col>
      <xdr:colOff>638175</xdr:colOff>
      <xdr:row>97</xdr:row>
      <xdr:rowOff>164432</xdr:rowOff>
    </xdr:to>
    <xdr:cxnSp macro="">
      <xdr:nvCxnSpPr>
        <xdr:cNvPr id="244" name="直線コネクタ 243"/>
        <xdr:cNvCxnSpPr/>
      </xdr:nvCxnSpPr>
      <xdr:spPr>
        <a:xfrm flipV="1">
          <a:off x="1130300" y="16794908"/>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154530</xdr:rowOff>
    </xdr:from>
    <xdr:to>
      <xdr:col>6</xdr:col>
      <xdr:colOff>561975</xdr:colOff>
      <xdr:row>98</xdr:row>
      <xdr:rowOff>84680</xdr:rowOff>
    </xdr:to>
    <xdr:sp macro="" textlink="">
      <xdr:nvSpPr>
        <xdr:cNvPr id="254" name="円/楕円 253"/>
        <xdr:cNvSpPr/>
      </xdr:nvSpPr>
      <xdr:spPr>
        <a:xfrm>
          <a:off x="4584700" y="167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69457</xdr:rowOff>
    </xdr:from>
    <xdr:ext cx="534377" cy="259045"/>
    <xdr:sp macro="" textlink="">
      <xdr:nvSpPr>
        <xdr:cNvPr id="255" name="衛生費該当値テキスト"/>
        <xdr:cNvSpPr txBox="1"/>
      </xdr:nvSpPr>
      <xdr:spPr>
        <a:xfrm>
          <a:off x="4686300" y="1670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119337</xdr:rowOff>
    </xdr:from>
    <xdr:to>
      <xdr:col>5</xdr:col>
      <xdr:colOff>409575</xdr:colOff>
      <xdr:row>98</xdr:row>
      <xdr:rowOff>49487</xdr:rowOff>
    </xdr:to>
    <xdr:sp macro="" textlink="">
      <xdr:nvSpPr>
        <xdr:cNvPr id="256" name="円/楕円 255"/>
        <xdr:cNvSpPr/>
      </xdr:nvSpPr>
      <xdr:spPr>
        <a:xfrm>
          <a:off x="3746500" y="167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40614</xdr:rowOff>
    </xdr:from>
    <xdr:ext cx="534377" cy="259045"/>
    <xdr:sp macro="" textlink="">
      <xdr:nvSpPr>
        <xdr:cNvPr id="257" name="テキスト ボックス 256"/>
        <xdr:cNvSpPr txBox="1"/>
      </xdr:nvSpPr>
      <xdr:spPr>
        <a:xfrm>
          <a:off x="3530111" y="1684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147247</xdr:rowOff>
    </xdr:from>
    <xdr:to>
      <xdr:col>4</xdr:col>
      <xdr:colOff>206375</xdr:colOff>
      <xdr:row>98</xdr:row>
      <xdr:rowOff>77397</xdr:rowOff>
    </xdr:to>
    <xdr:sp macro="" textlink="">
      <xdr:nvSpPr>
        <xdr:cNvPr id="258" name="円/楕円 257"/>
        <xdr:cNvSpPr/>
      </xdr:nvSpPr>
      <xdr:spPr>
        <a:xfrm>
          <a:off x="2857500" y="167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68524</xdr:rowOff>
    </xdr:from>
    <xdr:ext cx="534377" cy="259045"/>
    <xdr:sp macro="" textlink="">
      <xdr:nvSpPr>
        <xdr:cNvPr id="259" name="テキスト ボックス 258"/>
        <xdr:cNvSpPr txBox="1"/>
      </xdr:nvSpPr>
      <xdr:spPr>
        <a:xfrm>
          <a:off x="2641111" y="168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113458</xdr:rowOff>
    </xdr:from>
    <xdr:to>
      <xdr:col>3</xdr:col>
      <xdr:colOff>3175</xdr:colOff>
      <xdr:row>98</xdr:row>
      <xdr:rowOff>43608</xdr:rowOff>
    </xdr:to>
    <xdr:sp macro="" textlink="">
      <xdr:nvSpPr>
        <xdr:cNvPr id="260" name="円/楕円 259"/>
        <xdr:cNvSpPr/>
      </xdr:nvSpPr>
      <xdr:spPr>
        <a:xfrm>
          <a:off x="1968500" y="167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34735</xdr:rowOff>
    </xdr:from>
    <xdr:ext cx="534377" cy="259045"/>
    <xdr:sp macro="" textlink="">
      <xdr:nvSpPr>
        <xdr:cNvPr id="261" name="テキスト ボックス 260"/>
        <xdr:cNvSpPr txBox="1"/>
      </xdr:nvSpPr>
      <xdr:spPr>
        <a:xfrm>
          <a:off x="1752111" y="1683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113632</xdr:rowOff>
    </xdr:from>
    <xdr:to>
      <xdr:col>1</xdr:col>
      <xdr:colOff>485775</xdr:colOff>
      <xdr:row>98</xdr:row>
      <xdr:rowOff>43782</xdr:rowOff>
    </xdr:to>
    <xdr:sp macro="" textlink="">
      <xdr:nvSpPr>
        <xdr:cNvPr id="262" name="円/楕円 261"/>
        <xdr:cNvSpPr/>
      </xdr:nvSpPr>
      <xdr:spPr>
        <a:xfrm>
          <a:off x="1079500" y="167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34909</xdr:rowOff>
    </xdr:from>
    <xdr:ext cx="534377" cy="259045"/>
    <xdr:sp macro="" textlink="">
      <xdr:nvSpPr>
        <xdr:cNvPr id="263" name="テキスト ボックス 262"/>
        <xdr:cNvSpPr txBox="1"/>
      </xdr:nvSpPr>
      <xdr:spPr>
        <a:xfrm>
          <a:off x="863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160909</xdr:rowOff>
    </xdr:from>
    <xdr:to>
      <xdr:col>15</xdr:col>
      <xdr:colOff>180975</xdr:colOff>
      <xdr:row>37</xdr:row>
      <xdr:rowOff>169672</xdr:rowOff>
    </xdr:to>
    <xdr:cxnSp macro="">
      <xdr:nvCxnSpPr>
        <xdr:cNvPr id="292" name="直線コネクタ 291"/>
        <xdr:cNvCxnSpPr/>
      </xdr:nvCxnSpPr>
      <xdr:spPr>
        <a:xfrm>
          <a:off x="9639300" y="650455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33164</xdr:rowOff>
    </xdr:from>
    <xdr:ext cx="378565" cy="259045"/>
    <xdr:sp macro="" textlink="">
      <xdr:nvSpPr>
        <xdr:cNvPr id="293" name="労働費平均値テキスト"/>
        <xdr:cNvSpPr txBox="1"/>
      </xdr:nvSpPr>
      <xdr:spPr>
        <a:xfrm>
          <a:off x="10528300" y="6548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160909</xdr:rowOff>
    </xdr:from>
    <xdr:to>
      <xdr:col>14</xdr:col>
      <xdr:colOff>28575</xdr:colOff>
      <xdr:row>38</xdr:row>
      <xdr:rowOff>3175</xdr:rowOff>
    </xdr:to>
    <xdr:cxnSp macro="">
      <xdr:nvCxnSpPr>
        <xdr:cNvPr id="295" name="直線コネクタ 294"/>
        <xdr:cNvCxnSpPr/>
      </xdr:nvCxnSpPr>
      <xdr:spPr>
        <a:xfrm flipV="1">
          <a:off x="8750300" y="650455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38625</xdr:rowOff>
    </xdr:from>
    <xdr:ext cx="469744" cy="259045"/>
    <xdr:sp macro="" textlink="">
      <xdr:nvSpPr>
        <xdr:cNvPr id="297" name="テキスト ボックス 296"/>
        <xdr:cNvSpPr txBox="1"/>
      </xdr:nvSpPr>
      <xdr:spPr>
        <a:xfrm>
          <a:off x="9404427" y="655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2794</xdr:rowOff>
    </xdr:from>
    <xdr:to>
      <xdr:col>12</xdr:col>
      <xdr:colOff>511175</xdr:colOff>
      <xdr:row>38</xdr:row>
      <xdr:rowOff>3175</xdr:rowOff>
    </xdr:to>
    <xdr:cxnSp macro="">
      <xdr:nvCxnSpPr>
        <xdr:cNvPr id="298" name="直線コネクタ 297"/>
        <xdr:cNvCxnSpPr/>
      </xdr:nvCxnSpPr>
      <xdr:spPr>
        <a:xfrm>
          <a:off x="7861300" y="651789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62611</xdr:rowOff>
    </xdr:from>
    <xdr:to>
      <xdr:col>11</xdr:col>
      <xdr:colOff>307975</xdr:colOff>
      <xdr:row>38</xdr:row>
      <xdr:rowOff>2794</xdr:rowOff>
    </xdr:to>
    <xdr:cxnSp macro="">
      <xdr:nvCxnSpPr>
        <xdr:cNvPr id="301" name="直線コネクタ 300"/>
        <xdr:cNvCxnSpPr/>
      </xdr:nvCxnSpPr>
      <xdr:spPr>
        <a:xfrm>
          <a:off x="6972300" y="6406261"/>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118872</xdr:rowOff>
    </xdr:from>
    <xdr:to>
      <xdr:col>15</xdr:col>
      <xdr:colOff>231775</xdr:colOff>
      <xdr:row>38</xdr:row>
      <xdr:rowOff>49022</xdr:rowOff>
    </xdr:to>
    <xdr:sp macro="" textlink="">
      <xdr:nvSpPr>
        <xdr:cNvPr id="311" name="円/楕円 310"/>
        <xdr:cNvSpPr/>
      </xdr:nvSpPr>
      <xdr:spPr>
        <a:xfrm>
          <a:off x="10426700" y="64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141749</xdr:rowOff>
    </xdr:from>
    <xdr:ext cx="469744" cy="259045"/>
    <xdr:sp macro="" textlink="">
      <xdr:nvSpPr>
        <xdr:cNvPr id="312" name="労働費該当値テキスト"/>
        <xdr:cNvSpPr txBox="1"/>
      </xdr:nvSpPr>
      <xdr:spPr>
        <a:xfrm>
          <a:off x="10528300" y="63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110109</xdr:rowOff>
    </xdr:from>
    <xdr:to>
      <xdr:col>14</xdr:col>
      <xdr:colOff>79375</xdr:colOff>
      <xdr:row>38</xdr:row>
      <xdr:rowOff>40260</xdr:rowOff>
    </xdr:to>
    <xdr:sp macro="" textlink="">
      <xdr:nvSpPr>
        <xdr:cNvPr id="313" name="円/楕円 312"/>
        <xdr:cNvSpPr/>
      </xdr:nvSpPr>
      <xdr:spPr>
        <a:xfrm>
          <a:off x="9588500" y="64537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56786</xdr:rowOff>
    </xdr:from>
    <xdr:ext cx="469744" cy="259045"/>
    <xdr:sp macro="" textlink="">
      <xdr:nvSpPr>
        <xdr:cNvPr id="314" name="テキスト ボックス 313"/>
        <xdr:cNvSpPr txBox="1"/>
      </xdr:nvSpPr>
      <xdr:spPr>
        <a:xfrm>
          <a:off x="9404427" y="62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123825</xdr:rowOff>
    </xdr:from>
    <xdr:to>
      <xdr:col>12</xdr:col>
      <xdr:colOff>561975</xdr:colOff>
      <xdr:row>38</xdr:row>
      <xdr:rowOff>53975</xdr:rowOff>
    </xdr:to>
    <xdr:sp macro="" textlink="">
      <xdr:nvSpPr>
        <xdr:cNvPr id="315" name="円/楕円 314"/>
        <xdr:cNvSpPr/>
      </xdr:nvSpPr>
      <xdr:spPr>
        <a:xfrm>
          <a:off x="8699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45102</xdr:rowOff>
    </xdr:from>
    <xdr:ext cx="469744" cy="259045"/>
    <xdr:sp macro="" textlink="">
      <xdr:nvSpPr>
        <xdr:cNvPr id="316" name="テキスト ボックス 315"/>
        <xdr:cNvSpPr txBox="1"/>
      </xdr:nvSpPr>
      <xdr:spPr>
        <a:xfrm>
          <a:off x="85154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123444</xdr:rowOff>
    </xdr:from>
    <xdr:to>
      <xdr:col>11</xdr:col>
      <xdr:colOff>358775</xdr:colOff>
      <xdr:row>38</xdr:row>
      <xdr:rowOff>53594</xdr:rowOff>
    </xdr:to>
    <xdr:sp macro="" textlink="">
      <xdr:nvSpPr>
        <xdr:cNvPr id="317" name="円/楕円 316"/>
        <xdr:cNvSpPr/>
      </xdr:nvSpPr>
      <xdr:spPr>
        <a:xfrm>
          <a:off x="7810500" y="64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44721</xdr:rowOff>
    </xdr:from>
    <xdr:ext cx="469744" cy="259045"/>
    <xdr:sp macro="" textlink="">
      <xdr:nvSpPr>
        <xdr:cNvPr id="318" name="テキスト ボックス 317"/>
        <xdr:cNvSpPr txBox="1"/>
      </xdr:nvSpPr>
      <xdr:spPr>
        <a:xfrm>
          <a:off x="7626427" y="655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11811</xdr:rowOff>
    </xdr:from>
    <xdr:to>
      <xdr:col>10</xdr:col>
      <xdr:colOff>155575</xdr:colOff>
      <xdr:row>37</xdr:row>
      <xdr:rowOff>113411</xdr:rowOff>
    </xdr:to>
    <xdr:sp macro="" textlink="">
      <xdr:nvSpPr>
        <xdr:cNvPr id="319" name="円/楕円 318"/>
        <xdr:cNvSpPr/>
      </xdr:nvSpPr>
      <xdr:spPr>
        <a:xfrm>
          <a:off x="6921500" y="63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104538</xdr:rowOff>
    </xdr:from>
    <xdr:ext cx="469744" cy="259045"/>
    <xdr:sp macro="" textlink="">
      <xdr:nvSpPr>
        <xdr:cNvPr id="320" name="テキスト ボックス 319"/>
        <xdr:cNvSpPr txBox="1"/>
      </xdr:nvSpPr>
      <xdr:spPr>
        <a:xfrm>
          <a:off x="6737427" y="644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168385</xdr:rowOff>
    </xdr:from>
    <xdr:to>
      <xdr:col>15</xdr:col>
      <xdr:colOff>180975</xdr:colOff>
      <xdr:row>58</xdr:row>
      <xdr:rowOff>26826</xdr:rowOff>
    </xdr:to>
    <xdr:cxnSp macro="">
      <xdr:nvCxnSpPr>
        <xdr:cNvPr id="347" name="直線コネクタ 346"/>
        <xdr:cNvCxnSpPr/>
      </xdr:nvCxnSpPr>
      <xdr:spPr>
        <a:xfrm flipV="1">
          <a:off x="9639300" y="9941035"/>
          <a:ext cx="838200" cy="2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122409</xdr:rowOff>
    </xdr:from>
    <xdr:to>
      <xdr:col>14</xdr:col>
      <xdr:colOff>28575</xdr:colOff>
      <xdr:row>58</xdr:row>
      <xdr:rowOff>26826</xdr:rowOff>
    </xdr:to>
    <xdr:cxnSp macro="">
      <xdr:nvCxnSpPr>
        <xdr:cNvPr id="350" name="直線コネクタ 349"/>
        <xdr:cNvCxnSpPr/>
      </xdr:nvCxnSpPr>
      <xdr:spPr>
        <a:xfrm>
          <a:off x="8750300" y="9209259"/>
          <a:ext cx="889000" cy="7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122409</xdr:rowOff>
    </xdr:from>
    <xdr:to>
      <xdr:col>12</xdr:col>
      <xdr:colOff>511175</xdr:colOff>
      <xdr:row>58</xdr:row>
      <xdr:rowOff>51122</xdr:rowOff>
    </xdr:to>
    <xdr:cxnSp macro="">
      <xdr:nvCxnSpPr>
        <xdr:cNvPr id="353" name="直線コネクタ 352"/>
        <xdr:cNvCxnSpPr/>
      </xdr:nvCxnSpPr>
      <xdr:spPr>
        <a:xfrm flipV="1">
          <a:off x="7861300" y="9209259"/>
          <a:ext cx="889000" cy="78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14116</xdr:rowOff>
    </xdr:from>
    <xdr:to>
      <xdr:col>11</xdr:col>
      <xdr:colOff>307975</xdr:colOff>
      <xdr:row>58</xdr:row>
      <xdr:rowOff>51122</xdr:rowOff>
    </xdr:to>
    <xdr:cxnSp macro="">
      <xdr:nvCxnSpPr>
        <xdr:cNvPr id="356" name="直線コネクタ 355"/>
        <xdr:cNvCxnSpPr/>
      </xdr:nvCxnSpPr>
      <xdr:spPr>
        <a:xfrm>
          <a:off x="6972300" y="9958216"/>
          <a:ext cx="889000" cy="3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117585</xdr:rowOff>
    </xdr:from>
    <xdr:to>
      <xdr:col>15</xdr:col>
      <xdr:colOff>231775</xdr:colOff>
      <xdr:row>58</xdr:row>
      <xdr:rowOff>47735</xdr:rowOff>
    </xdr:to>
    <xdr:sp macro="" textlink="">
      <xdr:nvSpPr>
        <xdr:cNvPr id="366" name="円/楕円 365"/>
        <xdr:cNvSpPr/>
      </xdr:nvSpPr>
      <xdr:spPr>
        <a:xfrm>
          <a:off x="10426700" y="98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32512</xdr:rowOff>
    </xdr:from>
    <xdr:ext cx="534377" cy="259045"/>
    <xdr:sp macro="" textlink="">
      <xdr:nvSpPr>
        <xdr:cNvPr id="367" name="農林水産業費該当値テキスト"/>
        <xdr:cNvSpPr txBox="1"/>
      </xdr:nvSpPr>
      <xdr:spPr>
        <a:xfrm>
          <a:off x="10528300" y="980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147476</xdr:rowOff>
    </xdr:from>
    <xdr:to>
      <xdr:col>14</xdr:col>
      <xdr:colOff>79375</xdr:colOff>
      <xdr:row>58</xdr:row>
      <xdr:rowOff>77626</xdr:rowOff>
    </xdr:to>
    <xdr:sp macro="" textlink="">
      <xdr:nvSpPr>
        <xdr:cNvPr id="368" name="円/楕円 367"/>
        <xdr:cNvSpPr/>
      </xdr:nvSpPr>
      <xdr:spPr>
        <a:xfrm>
          <a:off x="9588500" y="992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68753</xdr:rowOff>
    </xdr:from>
    <xdr:ext cx="534377" cy="259045"/>
    <xdr:sp macro="" textlink="">
      <xdr:nvSpPr>
        <xdr:cNvPr id="369" name="テキスト ボックス 368"/>
        <xdr:cNvSpPr txBox="1"/>
      </xdr:nvSpPr>
      <xdr:spPr>
        <a:xfrm>
          <a:off x="9372111" y="100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71609</xdr:rowOff>
    </xdr:from>
    <xdr:to>
      <xdr:col>12</xdr:col>
      <xdr:colOff>561975</xdr:colOff>
      <xdr:row>54</xdr:row>
      <xdr:rowOff>1759</xdr:rowOff>
    </xdr:to>
    <xdr:sp macro="" textlink="">
      <xdr:nvSpPr>
        <xdr:cNvPr id="370" name="円/楕円 369"/>
        <xdr:cNvSpPr/>
      </xdr:nvSpPr>
      <xdr:spPr>
        <a:xfrm>
          <a:off x="8699500" y="91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18286</xdr:rowOff>
    </xdr:from>
    <xdr:ext cx="534377" cy="259045"/>
    <xdr:sp macro="" textlink="">
      <xdr:nvSpPr>
        <xdr:cNvPr id="371" name="テキスト ボックス 370"/>
        <xdr:cNvSpPr txBox="1"/>
      </xdr:nvSpPr>
      <xdr:spPr>
        <a:xfrm>
          <a:off x="8483111" y="89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322</xdr:rowOff>
    </xdr:from>
    <xdr:to>
      <xdr:col>11</xdr:col>
      <xdr:colOff>358775</xdr:colOff>
      <xdr:row>58</xdr:row>
      <xdr:rowOff>101922</xdr:rowOff>
    </xdr:to>
    <xdr:sp macro="" textlink="">
      <xdr:nvSpPr>
        <xdr:cNvPr id="372" name="円/楕円 371"/>
        <xdr:cNvSpPr/>
      </xdr:nvSpPr>
      <xdr:spPr>
        <a:xfrm>
          <a:off x="7810500" y="99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93049</xdr:rowOff>
    </xdr:from>
    <xdr:ext cx="469744" cy="259045"/>
    <xdr:sp macro="" textlink="">
      <xdr:nvSpPr>
        <xdr:cNvPr id="373" name="テキスト ボックス 372"/>
        <xdr:cNvSpPr txBox="1"/>
      </xdr:nvSpPr>
      <xdr:spPr>
        <a:xfrm>
          <a:off x="7626427" y="100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134766</xdr:rowOff>
    </xdr:from>
    <xdr:to>
      <xdr:col>10</xdr:col>
      <xdr:colOff>155575</xdr:colOff>
      <xdr:row>58</xdr:row>
      <xdr:rowOff>64916</xdr:rowOff>
    </xdr:to>
    <xdr:sp macro="" textlink="">
      <xdr:nvSpPr>
        <xdr:cNvPr id="374" name="円/楕円 373"/>
        <xdr:cNvSpPr/>
      </xdr:nvSpPr>
      <xdr:spPr>
        <a:xfrm>
          <a:off x="6921500" y="99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56043</xdr:rowOff>
    </xdr:from>
    <xdr:ext cx="534377" cy="259045"/>
    <xdr:sp macro="" textlink="">
      <xdr:nvSpPr>
        <xdr:cNvPr id="375" name="テキスト ボックス 374"/>
        <xdr:cNvSpPr txBox="1"/>
      </xdr:nvSpPr>
      <xdr:spPr>
        <a:xfrm>
          <a:off x="6705111" y="1000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79970</xdr:rowOff>
    </xdr:from>
    <xdr:to>
      <xdr:col>15</xdr:col>
      <xdr:colOff>180975</xdr:colOff>
      <xdr:row>78</xdr:row>
      <xdr:rowOff>118114</xdr:rowOff>
    </xdr:to>
    <xdr:cxnSp macro="">
      <xdr:nvCxnSpPr>
        <xdr:cNvPr id="406" name="直線コネクタ 405"/>
        <xdr:cNvCxnSpPr/>
      </xdr:nvCxnSpPr>
      <xdr:spPr>
        <a:xfrm flipV="1">
          <a:off x="9639300" y="13453070"/>
          <a:ext cx="838200" cy="3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103369</xdr:rowOff>
    </xdr:from>
    <xdr:to>
      <xdr:col>14</xdr:col>
      <xdr:colOff>28575</xdr:colOff>
      <xdr:row>78</xdr:row>
      <xdr:rowOff>118114</xdr:rowOff>
    </xdr:to>
    <xdr:cxnSp macro="">
      <xdr:nvCxnSpPr>
        <xdr:cNvPr id="409" name="直線コネクタ 408"/>
        <xdr:cNvCxnSpPr/>
      </xdr:nvCxnSpPr>
      <xdr:spPr>
        <a:xfrm>
          <a:off x="8750300" y="13476469"/>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86387</xdr:rowOff>
    </xdr:from>
    <xdr:to>
      <xdr:col>12</xdr:col>
      <xdr:colOff>511175</xdr:colOff>
      <xdr:row>78</xdr:row>
      <xdr:rowOff>103369</xdr:rowOff>
    </xdr:to>
    <xdr:cxnSp macro="">
      <xdr:nvCxnSpPr>
        <xdr:cNvPr id="412" name="直線コネクタ 411"/>
        <xdr:cNvCxnSpPr/>
      </xdr:nvCxnSpPr>
      <xdr:spPr>
        <a:xfrm>
          <a:off x="7861300" y="1345948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64115</xdr:rowOff>
    </xdr:from>
    <xdr:to>
      <xdr:col>11</xdr:col>
      <xdr:colOff>307975</xdr:colOff>
      <xdr:row>78</xdr:row>
      <xdr:rowOff>86387</xdr:rowOff>
    </xdr:to>
    <xdr:cxnSp macro="">
      <xdr:nvCxnSpPr>
        <xdr:cNvPr id="415" name="直線コネクタ 414"/>
        <xdr:cNvCxnSpPr/>
      </xdr:nvCxnSpPr>
      <xdr:spPr>
        <a:xfrm>
          <a:off x="6972300" y="13437215"/>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29170</xdr:rowOff>
    </xdr:from>
    <xdr:to>
      <xdr:col>15</xdr:col>
      <xdr:colOff>231775</xdr:colOff>
      <xdr:row>78</xdr:row>
      <xdr:rowOff>130770</xdr:rowOff>
    </xdr:to>
    <xdr:sp macro="" textlink="">
      <xdr:nvSpPr>
        <xdr:cNvPr id="425" name="円/楕円 424"/>
        <xdr:cNvSpPr/>
      </xdr:nvSpPr>
      <xdr:spPr>
        <a:xfrm>
          <a:off x="10426700" y="134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7597</xdr:rowOff>
    </xdr:from>
    <xdr:ext cx="534377" cy="259045"/>
    <xdr:sp macro="" textlink="">
      <xdr:nvSpPr>
        <xdr:cNvPr id="426" name="商工費該当値テキスト"/>
        <xdr:cNvSpPr txBox="1"/>
      </xdr:nvSpPr>
      <xdr:spPr>
        <a:xfrm>
          <a:off x="10528300" y="133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67314</xdr:rowOff>
    </xdr:from>
    <xdr:to>
      <xdr:col>14</xdr:col>
      <xdr:colOff>79375</xdr:colOff>
      <xdr:row>78</xdr:row>
      <xdr:rowOff>168914</xdr:rowOff>
    </xdr:to>
    <xdr:sp macro="" textlink="">
      <xdr:nvSpPr>
        <xdr:cNvPr id="427" name="円/楕円 426"/>
        <xdr:cNvSpPr/>
      </xdr:nvSpPr>
      <xdr:spPr>
        <a:xfrm>
          <a:off x="9588500" y="1344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160041</xdr:rowOff>
    </xdr:from>
    <xdr:ext cx="469744" cy="259045"/>
    <xdr:sp macro="" textlink="">
      <xdr:nvSpPr>
        <xdr:cNvPr id="428" name="テキスト ボックス 427"/>
        <xdr:cNvSpPr txBox="1"/>
      </xdr:nvSpPr>
      <xdr:spPr>
        <a:xfrm>
          <a:off x="9404427" y="135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52569</xdr:rowOff>
    </xdr:from>
    <xdr:to>
      <xdr:col>12</xdr:col>
      <xdr:colOff>561975</xdr:colOff>
      <xdr:row>78</xdr:row>
      <xdr:rowOff>154169</xdr:rowOff>
    </xdr:to>
    <xdr:sp macro="" textlink="">
      <xdr:nvSpPr>
        <xdr:cNvPr id="429" name="円/楕円 428"/>
        <xdr:cNvSpPr/>
      </xdr:nvSpPr>
      <xdr:spPr>
        <a:xfrm>
          <a:off x="8699500" y="134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145296</xdr:rowOff>
    </xdr:from>
    <xdr:ext cx="534377" cy="259045"/>
    <xdr:sp macro="" textlink="">
      <xdr:nvSpPr>
        <xdr:cNvPr id="430" name="テキスト ボックス 429"/>
        <xdr:cNvSpPr txBox="1"/>
      </xdr:nvSpPr>
      <xdr:spPr>
        <a:xfrm>
          <a:off x="8483111" y="1351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35587</xdr:rowOff>
    </xdr:from>
    <xdr:to>
      <xdr:col>11</xdr:col>
      <xdr:colOff>358775</xdr:colOff>
      <xdr:row>78</xdr:row>
      <xdr:rowOff>137187</xdr:rowOff>
    </xdr:to>
    <xdr:sp macro="" textlink="">
      <xdr:nvSpPr>
        <xdr:cNvPr id="431" name="円/楕円 430"/>
        <xdr:cNvSpPr/>
      </xdr:nvSpPr>
      <xdr:spPr>
        <a:xfrm>
          <a:off x="7810500" y="134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128314</xdr:rowOff>
    </xdr:from>
    <xdr:ext cx="534377" cy="259045"/>
    <xdr:sp macro="" textlink="">
      <xdr:nvSpPr>
        <xdr:cNvPr id="432" name="テキスト ボックス 431"/>
        <xdr:cNvSpPr txBox="1"/>
      </xdr:nvSpPr>
      <xdr:spPr>
        <a:xfrm>
          <a:off x="7594111" y="135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13315</xdr:rowOff>
    </xdr:from>
    <xdr:to>
      <xdr:col>10</xdr:col>
      <xdr:colOff>155575</xdr:colOff>
      <xdr:row>78</xdr:row>
      <xdr:rowOff>114915</xdr:rowOff>
    </xdr:to>
    <xdr:sp macro="" textlink="">
      <xdr:nvSpPr>
        <xdr:cNvPr id="433" name="円/楕円 432"/>
        <xdr:cNvSpPr/>
      </xdr:nvSpPr>
      <xdr:spPr>
        <a:xfrm>
          <a:off x="6921500" y="133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106042</xdr:rowOff>
    </xdr:from>
    <xdr:ext cx="534377" cy="259045"/>
    <xdr:sp macro="" textlink="">
      <xdr:nvSpPr>
        <xdr:cNvPr id="434" name="テキスト ボックス 433"/>
        <xdr:cNvSpPr txBox="1"/>
      </xdr:nvSpPr>
      <xdr:spPr>
        <a:xfrm>
          <a:off x="6705111" y="1347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96673</xdr:rowOff>
    </xdr:from>
    <xdr:to>
      <xdr:col>15</xdr:col>
      <xdr:colOff>180975</xdr:colOff>
      <xdr:row>98</xdr:row>
      <xdr:rowOff>100028</xdr:rowOff>
    </xdr:to>
    <xdr:cxnSp macro="">
      <xdr:nvCxnSpPr>
        <xdr:cNvPr id="461" name="直線コネクタ 460"/>
        <xdr:cNvCxnSpPr/>
      </xdr:nvCxnSpPr>
      <xdr:spPr>
        <a:xfrm>
          <a:off x="9639300" y="16898773"/>
          <a:ext cx="8382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95531</xdr:rowOff>
    </xdr:from>
    <xdr:to>
      <xdr:col>14</xdr:col>
      <xdr:colOff>28575</xdr:colOff>
      <xdr:row>98</xdr:row>
      <xdr:rowOff>96673</xdr:rowOff>
    </xdr:to>
    <xdr:cxnSp macro="">
      <xdr:nvCxnSpPr>
        <xdr:cNvPr id="464" name="直線コネクタ 463"/>
        <xdr:cNvCxnSpPr/>
      </xdr:nvCxnSpPr>
      <xdr:spPr>
        <a:xfrm>
          <a:off x="8750300" y="1689763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95531</xdr:rowOff>
    </xdr:from>
    <xdr:to>
      <xdr:col>12</xdr:col>
      <xdr:colOff>511175</xdr:colOff>
      <xdr:row>98</xdr:row>
      <xdr:rowOff>102908</xdr:rowOff>
    </xdr:to>
    <xdr:cxnSp macro="">
      <xdr:nvCxnSpPr>
        <xdr:cNvPr id="467" name="直線コネクタ 466"/>
        <xdr:cNvCxnSpPr/>
      </xdr:nvCxnSpPr>
      <xdr:spPr>
        <a:xfrm flipV="1">
          <a:off x="7861300" y="16897631"/>
          <a:ext cx="889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99926</xdr:rowOff>
    </xdr:from>
    <xdr:to>
      <xdr:col>11</xdr:col>
      <xdr:colOff>307975</xdr:colOff>
      <xdr:row>98</xdr:row>
      <xdr:rowOff>102908</xdr:rowOff>
    </xdr:to>
    <xdr:cxnSp macro="">
      <xdr:nvCxnSpPr>
        <xdr:cNvPr id="470" name="直線コネクタ 469"/>
        <xdr:cNvCxnSpPr/>
      </xdr:nvCxnSpPr>
      <xdr:spPr>
        <a:xfrm>
          <a:off x="6972300" y="16902026"/>
          <a:ext cx="889000" cy="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49228</xdr:rowOff>
    </xdr:from>
    <xdr:to>
      <xdr:col>15</xdr:col>
      <xdr:colOff>231775</xdr:colOff>
      <xdr:row>98</xdr:row>
      <xdr:rowOff>150828</xdr:rowOff>
    </xdr:to>
    <xdr:sp macro="" textlink="">
      <xdr:nvSpPr>
        <xdr:cNvPr id="480" name="円/楕円 479"/>
        <xdr:cNvSpPr/>
      </xdr:nvSpPr>
      <xdr:spPr>
        <a:xfrm>
          <a:off x="10426700" y="168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45873</xdr:rowOff>
    </xdr:from>
    <xdr:to>
      <xdr:col>14</xdr:col>
      <xdr:colOff>79375</xdr:colOff>
      <xdr:row>98</xdr:row>
      <xdr:rowOff>147473</xdr:rowOff>
    </xdr:to>
    <xdr:sp macro="" textlink="">
      <xdr:nvSpPr>
        <xdr:cNvPr id="482" name="円/楕円 481"/>
        <xdr:cNvSpPr/>
      </xdr:nvSpPr>
      <xdr:spPr>
        <a:xfrm>
          <a:off x="9588500" y="1684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138600</xdr:rowOff>
    </xdr:from>
    <xdr:ext cx="534377" cy="259045"/>
    <xdr:sp macro="" textlink="">
      <xdr:nvSpPr>
        <xdr:cNvPr id="483" name="テキスト ボックス 482"/>
        <xdr:cNvSpPr txBox="1"/>
      </xdr:nvSpPr>
      <xdr:spPr>
        <a:xfrm>
          <a:off x="9372111" y="169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44731</xdr:rowOff>
    </xdr:from>
    <xdr:to>
      <xdr:col>12</xdr:col>
      <xdr:colOff>561975</xdr:colOff>
      <xdr:row>98</xdr:row>
      <xdr:rowOff>146331</xdr:rowOff>
    </xdr:to>
    <xdr:sp macro="" textlink="">
      <xdr:nvSpPr>
        <xdr:cNvPr id="484" name="円/楕円 483"/>
        <xdr:cNvSpPr/>
      </xdr:nvSpPr>
      <xdr:spPr>
        <a:xfrm>
          <a:off x="8699500" y="1684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137458</xdr:rowOff>
    </xdr:from>
    <xdr:ext cx="534377" cy="259045"/>
    <xdr:sp macro="" textlink="">
      <xdr:nvSpPr>
        <xdr:cNvPr id="485" name="テキスト ボックス 484"/>
        <xdr:cNvSpPr txBox="1"/>
      </xdr:nvSpPr>
      <xdr:spPr>
        <a:xfrm>
          <a:off x="8483111" y="1693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48,305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52108</xdr:rowOff>
    </xdr:from>
    <xdr:to>
      <xdr:col>11</xdr:col>
      <xdr:colOff>358775</xdr:colOff>
      <xdr:row>98</xdr:row>
      <xdr:rowOff>153708</xdr:rowOff>
    </xdr:to>
    <xdr:sp macro="" textlink="">
      <xdr:nvSpPr>
        <xdr:cNvPr id="486" name="円/楕円 485"/>
        <xdr:cNvSpPr/>
      </xdr:nvSpPr>
      <xdr:spPr>
        <a:xfrm>
          <a:off x="7810500" y="168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144835</xdr:rowOff>
    </xdr:from>
    <xdr:ext cx="534377" cy="259045"/>
    <xdr:sp macro="" textlink="">
      <xdr:nvSpPr>
        <xdr:cNvPr id="487" name="テキスト ボックス 486"/>
        <xdr:cNvSpPr txBox="1"/>
      </xdr:nvSpPr>
      <xdr:spPr>
        <a:xfrm>
          <a:off x="7594111" y="169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40,235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49126</xdr:rowOff>
    </xdr:from>
    <xdr:to>
      <xdr:col>10</xdr:col>
      <xdr:colOff>155575</xdr:colOff>
      <xdr:row>98</xdr:row>
      <xdr:rowOff>150726</xdr:rowOff>
    </xdr:to>
    <xdr:sp macro="" textlink="">
      <xdr:nvSpPr>
        <xdr:cNvPr id="488" name="円/楕円 487"/>
        <xdr:cNvSpPr/>
      </xdr:nvSpPr>
      <xdr:spPr>
        <a:xfrm>
          <a:off x="6921500" y="168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141853</xdr:rowOff>
    </xdr:from>
    <xdr:ext cx="534377" cy="259045"/>
    <xdr:sp macro="" textlink="">
      <xdr:nvSpPr>
        <xdr:cNvPr id="489" name="テキスト ボックス 488"/>
        <xdr:cNvSpPr txBox="1"/>
      </xdr:nvSpPr>
      <xdr:spPr>
        <a:xfrm>
          <a:off x="6705111" y="169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68507</xdr:rowOff>
    </xdr:from>
    <xdr:to>
      <xdr:col>23</xdr:col>
      <xdr:colOff>517525</xdr:colOff>
      <xdr:row>38</xdr:row>
      <xdr:rowOff>11226</xdr:rowOff>
    </xdr:to>
    <xdr:cxnSp macro="">
      <xdr:nvCxnSpPr>
        <xdr:cNvPr id="520" name="直線コネクタ 519"/>
        <xdr:cNvCxnSpPr/>
      </xdr:nvCxnSpPr>
      <xdr:spPr>
        <a:xfrm flipV="1">
          <a:off x="15481300" y="6412157"/>
          <a:ext cx="838200" cy="11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11226</xdr:rowOff>
    </xdr:from>
    <xdr:to>
      <xdr:col>22</xdr:col>
      <xdr:colOff>365125</xdr:colOff>
      <xdr:row>38</xdr:row>
      <xdr:rowOff>38381</xdr:rowOff>
    </xdr:to>
    <xdr:cxnSp macro="">
      <xdr:nvCxnSpPr>
        <xdr:cNvPr id="523" name="直線コネクタ 522"/>
        <xdr:cNvCxnSpPr/>
      </xdr:nvCxnSpPr>
      <xdr:spPr>
        <a:xfrm flipV="1">
          <a:off x="14592300" y="6526326"/>
          <a:ext cx="8890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38381</xdr:rowOff>
    </xdr:from>
    <xdr:to>
      <xdr:col>21</xdr:col>
      <xdr:colOff>161925</xdr:colOff>
      <xdr:row>38</xdr:row>
      <xdr:rowOff>45207</xdr:rowOff>
    </xdr:to>
    <xdr:cxnSp macro="">
      <xdr:nvCxnSpPr>
        <xdr:cNvPr id="526" name="直線コネクタ 525"/>
        <xdr:cNvCxnSpPr/>
      </xdr:nvCxnSpPr>
      <xdr:spPr>
        <a:xfrm flipV="1">
          <a:off x="13703300" y="6553481"/>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45207</xdr:rowOff>
    </xdr:from>
    <xdr:to>
      <xdr:col>19</xdr:col>
      <xdr:colOff>644525</xdr:colOff>
      <xdr:row>38</xdr:row>
      <xdr:rowOff>60033</xdr:rowOff>
    </xdr:to>
    <xdr:cxnSp macro="">
      <xdr:nvCxnSpPr>
        <xdr:cNvPr id="529" name="直線コネクタ 528"/>
        <xdr:cNvCxnSpPr/>
      </xdr:nvCxnSpPr>
      <xdr:spPr>
        <a:xfrm flipV="1">
          <a:off x="12814300" y="6560307"/>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17707</xdr:rowOff>
    </xdr:from>
    <xdr:to>
      <xdr:col>23</xdr:col>
      <xdr:colOff>568325</xdr:colOff>
      <xdr:row>37</xdr:row>
      <xdr:rowOff>119307</xdr:rowOff>
    </xdr:to>
    <xdr:sp macro="" textlink="">
      <xdr:nvSpPr>
        <xdr:cNvPr id="539" name="円/楕円 538"/>
        <xdr:cNvSpPr/>
      </xdr:nvSpPr>
      <xdr:spPr>
        <a:xfrm>
          <a:off x="16268700" y="63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167584</xdr:rowOff>
    </xdr:from>
    <xdr:ext cx="534377" cy="259045"/>
    <xdr:sp macro="" textlink="">
      <xdr:nvSpPr>
        <xdr:cNvPr id="540" name="消防費該当値テキスト"/>
        <xdr:cNvSpPr txBox="1"/>
      </xdr:nvSpPr>
      <xdr:spPr>
        <a:xfrm>
          <a:off x="16370300" y="633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131877</xdr:rowOff>
    </xdr:from>
    <xdr:to>
      <xdr:col>22</xdr:col>
      <xdr:colOff>415925</xdr:colOff>
      <xdr:row>38</xdr:row>
      <xdr:rowOff>62027</xdr:rowOff>
    </xdr:to>
    <xdr:sp macro="" textlink="">
      <xdr:nvSpPr>
        <xdr:cNvPr id="541" name="円/楕円 540"/>
        <xdr:cNvSpPr/>
      </xdr:nvSpPr>
      <xdr:spPr>
        <a:xfrm>
          <a:off x="15430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53153</xdr:rowOff>
    </xdr:from>
    <xdr:ext cx="534377" cy="259045"/>
    <xdr:sp macro="" textlink="">
      <xdr:nvSpPr>
        <xdr:cNvPr id="542" name="テキスト ボックス 541"/>
        <xdr:cNvSpPr txBox="1"/>
      </xdr:nvSpPr>
      <xdr:spPr>
        <a:xfrm>
          <a:off x="15214111" y="65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159031</xdr:rowOff>
    </xdr:from>
    <xdr:to>
      <xdr:col>21</xdr:col>
      <xdr:colOff>212725</xdr:colOff>
      <xdr:row>38</xdr:row>
      <xdr:rowOff>89181</xdr:rowOff>
    </xdr:to>
    <xdr:sp macro="" textlink="">
      <xdr:nvSpPr>
        <xdr:cNvPr id="543" name="円/楕円 542"/>
        <xdr:cNvSpPr/>
      </xdr:nvSpPr>
      <xdr:spPr>
        <a:xfrm>
          <a:off x="14541500" y="650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80308</xdr:rowOff>
    </xdr:from>
    <xdr:ext cx="534377" cy="259045"/>
    <xdr:sp macro="" textlink="">
      <xdr:nvSpPr>
        <xdr:cNvPr id="544" name="テキスト ボックス 543"/>
        <xdr:cNvSpPr txBox="1"/>
      </xdr:nvSpPr>
      <xdr:spPr>
        <a:xfrm>
          <a:off x="14325111" y="65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165857</xdr:rowOff>
    </xdr:from>
    <xdr:to>
      <xdr:col>20</xdr:col>
      <xdr:colOff>9525</xdr:colOff>
      <xdr:row>38</xdr:row>
      <xdr:rowOff>96007</xdr:rowOff>
    </xdr:to>
    <xdr:sp macro="" textlink="">
      <xdr:nvSpPr>
        <xdr:cNvPr id="545" name="円/楕円 544"/>
        <xdr:cNvSpPr/>
      </xdr:nvSpPr>
      <xdr:spPr>
        <a:xfrm>
          <a:off x="13652500" y="65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87134</xdr:rowOff>
    </xdr:from>
    <xdr:ext cx="534377" cy="259045"/>
    <xdr:sp macro="" textlink="">
      <xdr:nvSpPr>
        <xdr:cNvPr id="546" name="テキスト ボックス 545"/>
        <xdr:cNvSpPr txBox="1"/>
      </xdr:nvSpPr>
      <xdr:spPr>
        <a:xfrm>
          <a:off x="13436111" y="66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9233</xdr:rowOff>
    </xdr:from>
    <xdr:to>
      <xdr:col>18</xdr:col>
      <xdr:colOff>492125</xdr:colOff>
      <xdr:row>38</xdr:row>
      <xdr:rowOff>110833</xdr:rowOff>
    </xdr:to>
    <xdr:sp macro="" textlink="">
      <xdr:nvSpPr>
        <xdr:cNvPr id="547" name="円/楕円 546"/>
        <xdr:cNvSpPr/>
      </xdr:nvSpPr>
      <xdr:spPr>
        <a:xfrm>
          <a:off x="12763500" y="65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101960</xdr:rowOff>
    </xdr:from>
    <xdr:ext cx="534377" cy="259045"/>
    <xdr:sp macro="" textlink="">
      <xdr:nvSpPr>
        <xdr:cNvPr id="548" name="テキスト ボックス 547"/>
        <xdr:cNvSpPr txBox="1"/>
      </xdr:nvSpPr>
      <xdr:spPr>
        <a:xfrm>
          <a:off x="12547111" y="661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32480</xdr:rowOff>
    </xdr:from>
    <xdr:to>
      <xdr:col>23</xdr:col>
      <xdr:colOff>517525</xdr:colOff>
      <xdr:row>57</xdr:row>
      <xdr:rowOff>122555</xdr:rowOff>
    </xdr:to>
    <xdr:cxnSp macro="">
      <xdr:nvCxnSpPr>
        <xdr:cNvPr id="579" name="直線コネクタ 578"/>
        <xdr:cNvCxnSpPr/>
      </xdr:nvCxnSpPr>
      <xdr:spPr>
        <a:xfrm>
          <a:off x="15481300" y="9290780"/>
          <a:ext cx="838200" cy="60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32480</xdr:rowOff>
    </xdr:from>
    <xdr:to>
      <xdr:col>22</xdr:col>
      <xdr:colOff>365125</xdr:colOff>
      <xdr:row>57</xdr:row>
      <xdr:rowOff>128113</xdr:rowOff>
    </xdr:to>
    <xdr:cxnSp macro="">
      <xdr:nvCxnSpPr>
        <xdr:cNvPr id="582" name="直線コネクタ 581"/>
        <xdr:cNvCxnSpPr/>
      </xdr:nvCxnSpPr>
      <xdr:spPr>
        <a:xfrm flipV="1">
          <a:off x="14592300" y="9290780"/>
          <a:ext cx="889000" cy="60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114463</xdr:rowOff>
    </xdr:from>
    <xdr:to>
      <xdr:col>21</xdr:col>
      <xdr:colOff>161925</xdr:colOff>
      <xdr:row>57</xdr:row>
      <xdr:rowOff>128113</xdr:rowOff>
    </xdr:to>
    <xdr:cxnSp macro="">
      <xdr:nvCxnSpPr>
        <xdr:cNvPr id="585" name="直線コネクタ 584"/>
        <xdr:cNvCxnSpPr/>
      </xdr:nvCxnSpPr>
      <xdr:spPr>
        <a:xfrm>
          <a:off x="13703300" y="9887113"/>
          <a:ext cx="889000" cy="1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38038</xdr:rowOff>
    </xdr:from>
    <xdr:to>
      <xdr:col>19</xdr:col>
      <xdr:colOff>644525</xdr:colOff>
      <xdr:row>57</xdr:row>
      <xdr:rowOff>114463</xdr:rowOff>
    </xdr:to>
    <xdr:cxnSp macro="">
      <xdr:nvCxnSpPr>
        <xdr:cNvPr id="588" name="直線コネクタ 587"/>
        <xdr:cNvCxnSpPr/>
      </xdr:nvCxnSpPr>
      <xdr:spPr>
        <a:xfrm>
          <a:off x="12814300" y="9810688"/>
          <a:ext cx="889000" cy="7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71755</xdr:rowOff>
    </xdr:from>
    <xdr:to>
      <xdr:col>23</xdr:col>
      <xdr:colOff>568325</xdr:colOff>
      <xdr:row>58</xdr:row>
      <xdr:rowOff>1905</xdr:rowOff>
    </xdr:to>
    <xdr:sp macro="" textlink="">
      <xdr:nvSpPr>
        <xdr:cNvPr id="598" name="円/楕円 597"/>
        <xdr:cNvSpPr/>
      </xdr:nvSpPr>
      <xdr:spPr>
        <a:xfrm>
          <a:off x="162687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50182</xdr:rowOff>
    </xdr:from>
    <xdr:ext cx="534377" cy="259045"/>
    <xdr:sp macro="" textlink="">
      <xdr:nvSpPr>
        <xdr:cNvPr id="599" name="教育費該当値テキスト"/>
        <xdr:cNvSpPr txBox="1"/>
      </xdr:nvSpPr>
      <xdr:spPr>
        <a:xfrm>
          <a:off x="16370300" y="9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48,875</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153130</xdr:rowOff>
    </xdr:from>
    <xdr:to>
      <xdr:col>22</xdr:col>
      <xdr:colOff>415925</xdr:colOff>
      <xdr:row>54</xdr:row>
      <xdr:rowOff>83280</xdr:rowOff>
    </xdr:to>
    <xdr:sp macro="" textlink="">
      <xdr:nvSpPr>
        <xdr:cNvPr id="600" name="円/楕円 599"/>
        <xdr:cNvSpPr/>
      </xdr:nvSpPr>
      <xdr:spPr>
        <a:xfrm>
          <a:off x="15430500" y="923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99807</xdr:rowOff>
    </xdr:from>
    <xdr:ext cx="599010" cy="259045"/>
    <xdr:sp macro="" textlink="">
      <xdr:nvSpPr>
        <xdr:cNvPr id="601" name="テキスト ボックス 600"/>
        <xdr:cNvSpPr txBox="1"/>
      </xdr:nvSpPr>
      <xdr:spPr>
        <a:xfrm>
          <a:off x="15181794" y="90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141,416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77313</xdr:rowOff>
    </xdr:from>
    <xdr:to>
      <xdr:col>21</xdr:col>
      <xdr:colOff>212725</xdr:colOff>
      <xdr:row>58</xdr:row>
      <xdr:rowOff>7463</xdr:rowOff>
    </xdr:to>
    <xdr:sp macro="" textlink="">
      <xdr:nvSpPr>
        <xdr:cNvPr id="602" name="円/楕円 601"/>
        <xdr:cNvSpPr/>
      </xdr:nvSpPr>
      <xdr:spPr>
        <a:xfrm>
          <a:off x="14541500" y="984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170040</xdr:rowOff>
    </xdr:from>
    <xdr:ext cx="534377" cy="259045"/>
    <xdr:sp macro="" textlink="">
      <xdr:nvSpPr>
        <xdr:cNvPr id="603" name="テキスト ボックス 602"/>
        <xdr:cNvSpPr txBox="1"/>
      </xdr:nvSpPr>
      <xdr:spPr>
        <a:xfrm>
          <a:off x="14325111" y="99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63663</xdr:rowOff>
    </xdr:from>
    <xdr:to>
      <xdr:col>20</xdr:col>
      <xdr:colOff>9525</xdr:colOff>
      <xdr:row>57</xdr:row>
      <xdr:rowOff>165263</xdr:rowOff>
    </xdr:to>
    <xdr:sp macro="" textlink="">
      <xdr:nvSpPr>
        <xdr:cNvPr id="604" name="円/楕円 603"/>
        <xdr:cNvSpPr/>
      </xdr:nvSpPr>
      <xdr:spPr>
        <a:xfrm>
          <a:off x="13652500" y="98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156390</xdr:rowOff>
    </xdr:from>
    <xdr:ext cx="534377" cy="259045"/>
    <xdr:sp macro="" textlink="">
      <xdr:nvSpPr>
        <xdr:cNvPr id="605" name="テキスト ボックス 604"/>
        <xdr:cNvSpPr txBox="1"/>
      </xdr:nvSpPr>
      <xdr:spPr>
        <a:xfrm>
          <a:off x="13436111" y="99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158688</xdr:rowOff>
    </xdr:from>
    <xdr:to>
      <xdr:col>18</xdr:col>
      <xdr:colOff>492125</xdr:colOff>
      <xdr:row>57</xdr:row>
      <xdr:rowOff>88838</xdr:rowOff>
    </xdr:to>
    <xdr:sp macro="" textlink="">
      <xdr:nvSpPr>
        <xdr:cNvPr id="606" name="円/楕円 605"/>
        <xdr:cNvSpPr/>
      </xdr:nvSpPr>
      <xdr:spPr>
        <a:xfrm>
          <a:off x="12763500" y="97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105365</xdr:rowOff>
    </xdr:from>
    <xdr:ext cx="534377" cy="259045"/>
    <xdr:sp macro="" textlink="">
      <xdr:nvSpPr>
        <xdr:cNvPr id="607" name="テキスト ボックス 606"/>
        <xdr:cNvSpPr txBox="1"/>
      </xdr:nvSpPr>
      <xdr:spPr>
        <a:xfrm>
          <a:off x="12547111" y="953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72492</xdr:rowOff>
    </xdr:from>
    <xdr:to>
      <xdr:col>23</xdr:col>
      <xdr:colOff>517525</xdr:colOff>
      <xdr:row>78</xdr:row>
      <xdr:rowOff>100560</xdr:rowOff>
    </xdr:to>
    <xdr:cxnSp macro="">
      <xdr:nvCxnSpPr>
        <xdr:cNvPr id="634" name="直線コネクタ 633"/>
        <xdr:cNvCxnSpPr/>
      </xdr:nvCxnSpPr>
      <xdr:spPr>
        <a:xfrm>
          <a:off x="15481300" y="13445592"/>
          <a:ext cx="8382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72492</xdr:rowOff>
    </xdr:from>
    <xdr:to>
      <xdr:col>22</xdr:col>
      <xdr:colOff>365125</xdr:colOff>
      <xdr:row>78</xdr:row>
      <xdr:rowOff>94848</xdr:rowOff>
    </xdr:to>
    <xdr:cxnSp macro="">
      <xdr:nvCxnSpPr>
        <xdr:cNvPr id="637" name="直線コネクタ 636"/>
        <xdr:cNvCxnSpPr/>
      </xdr:nvCxnSpPr>
      <xdr:spPr>
        <a:xfrm flipV="1">
          <a:off x="14592300" y="13445592"/>
          <a:ext cx="889000" cy="2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144544</xdr:rowOff>
    </xdr:from>
    <xdr:ext cx="469744" cy="259045"/>
    <xdr:sp macro="" textlink="">
      <xdr:nvSpPr>
        <xdr:cNvPr id="639" name="テキスト ボックス 638"/>
        <xdr:cNvSpPr txBox="1"/>
      </xdr:nvSpPr>
      <xdr:spPr>
        <a:xfrm>
          <a:off x="15246427" y="135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94848</xdr:rowOff>
    </xdr:from>
    <xdr:to>
      <xdr:col>21</xdr:col>
      <xdr:colOff>161925</xdr:colOff>
      <xdr:row>78</xdr:row>
      <xdr:rowOff>126550</xdr:rowOff>
    </xdr:to>
    <xdr:cxnSp macro="">
      <xdr:nvCxnSpPr>
        <xdr:cNvPr id="640" name="直線コネクタ 639"/>
        <xdr:cNvCxnSpPr/>
      </xdr:nvCxnSpPr>
      <xdr:spPr>
        <a:xfrm flipV="1">
          <a:off x="13703300" y="13467948"/>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145466</xdr:rowOff>
    </xdr:from>
    <xdr:ext cx="469744" cy="259045"/>
    <xdr:sp macro="" textlink="">
      <xdr:nvSpPr>
        <xdr:cNvPr id="642" name="テキスト ボックス 641"/>
        <xdr:cNvSpPr txBox="1"/>
      </xdr:nvSpPr>
      <xdr:spPr>
        <a:xfrm>
          <a:off x="14357427" y="1351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126550</xdr:rowOff>
    </xdr:from>
    <xdr:to>
      <xdr:col>19</xdr:col>
      <xdr:colOff>644525</xdr:colOff>
      <xdr:row>78</xdr:row>
      <xdr:rowOff>136632</xdr:rowOff>
    </xdr:to>
    <xdr:cxnSp macro="">
      <xdr:nvCxnSpPr>
        <xdr:cNvPr id="643" name="直線コネクタ 642"/>
        <xdr:cNvCxnSpPr/>
      </xdr:nvCxnSpPr>
      <xdr:spPr>
        <a:xfrm flipV="1">
          <a:off x="12814300" y="13499650"/>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49760</xdr:rowOff>
    </xdr:from>
    <xdr:to>
      <xdr:col>23</xdr:col>
      <xdr:colOff>568325</xdr:colOff>
      <xdr:row>78</xdr:row>
      <xdr:rowOff>151360</xdr:rowOff>
    </xdr:to>
    <xdr:sp macro="" textlink="">
      <xdr:nvSpPr>
        <xdr:cNvPr id="653" name="円/楕円 652"/>
        <xdr:cNvSpPr/>
      </xdr:nvSpPr>
      <xdr:spPr>
        <a:xfrm>
          <a:off x="16268700" y="134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9137</xdr:rowOff>
    </xdr:from>
    <xdr:ext cx="469744" cy="259045"/>
    <xdr:sp macro="" textlink="">
      <xdr:nvSpPr>
        <xdr:cNvPr id="654" name="災害復旧費該当値テキスト"/>
        <xdr:cNvSpPr txBox="1"/>
      </xdr:nvSpPr>
      <xdr:spPr>
        <a:xfrm>
          <a:off x="16370300" y="1321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21692</xdr:rowOff>
    </xdr:from>
    <xdr:to>
      <xdr:col>22</xdr:col>
      <xdr:colOff>415925</xdr:colOff>
      <xdr:row>78</xdr:row>
      <xdr:rowOff>123292</xdr:rowOff>
    </xdr:to>
    <xdr:sp macro="" textlink="">
      <xdr:nvSpPr>
        <xdr:cNvPr id="655" name="円/楕円 654"/>
        <xdr:cNvSpPr/>
      </xdr:nvSpPr>
      <xdr:spPr>
        <a:xfrm>
          <a:off x="15430500" y="13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139819</xdr:rowOff>
    </xdr:from>
    <xdr:ext cx="534377" cy="259045"/>
    <xdr:sp macro="" textlink="">
      <xdr:nvSpPr>
        <xdr:cNvPr id="656" name="テキスト ボックス 655"/>
        <xdr:cNvSpPr txBox="1"/>
      </xdr:nvSpPr>
      <xdr:spPr>
        <a:xfrm>
          <a:off x="15214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44048</xdr:rowOff>
    </xdr:from>
    <xdr:to>
      <xdr:col>21</xdr:col>
      <xdr:colOff>212725</xdr:colOff>
      <xdr:row>78</xdr:row>
      <xdr:rowOff>145648</xdr:rowOff>
    </xdr:to>
    <xdr:sp macro="" textlink="">
      <xdr:nvSpPr>
        <xdr:cNvPr id="657" name="円/楕円 656"/>
        <xdr:cNvSpPr/>
      </xdr:nvSpPr>
      <xdr:spPr>
        <a:xfrm>
          <a:off x="14541500" y="134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162175</xdr:rowOff>
    </xdr:from>
    <xdr:ext cx="469744" cy="259045"/>
    <xdr:sp macro="" textlink="">
      <xdr:nvSpPr>
        <xdr:cNvPr id="658" name="テキスト ボックス 657"/>
        <xdr:cNvSpPr txBox="1"/>
      </xdr:nvSpPr>
      <xdr:spPr>
        <a:xfrm>
          <a:off x="14357427" y="1319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75750</xdr:rowOff>
    </xdr:from>
    <xdr:to>
      <xdr:col>20</xdr:col>
      <xdr:colOff>9525</xdr:colOff>
      <xdr:row>79</xdr:row>
      <xdr:rowOff>5900</xdr:rowOff>
    </xdr:to>
    <xdr:sp macro="" textlink="">
      <xdr:nvSpPr>
        <xdr:cNvPr id="659" name="円/楕円 658"/>
        <xdr:cNvSpPr/>
      </xdr:nvSpPr>
      <xdr:spPr>
        <a:xfrm>
          <a:off x="13652500" y="134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168477</xdr:rowOff>
    </xdr:from>
    <xdr:ext cx="469744" cy="259045"/>
    <xdr:sp macro="" textlink="">
      <xdr:nvSpPr>
        <xdr:cNvPr id="660" name="テキスト ボックス 659"/>
        <xdr:cNvSpPr txBox="1"/>
      </xdr:nvSpPr>
      <xdr:spPr>
        <a:xfrm>
          <a:off x="13468427" y="135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85832</xdr:rowOff>
    </xdr:from>
    <xdr:to>
      <xdr:col>18</xdr:col>
      <xdr:colOff>492125</xdr:colOff>
      <xdr:row>79</xdr:row>
      <xdr:rowOff>15982</xdr:rowOff>
    </xdr:to>
    <xdr:sp macro="" textlink="">
      <xdr:nvSpPr>
        <xdr:cNvPr id="661" name="円/楕円 660"/>
        <xdr:cNvSpPr/>
      </xdr:nvSpPr>
      <xdr:spPr>
        <a:xfrm>
          <a:off x="12763500" y="1345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7109</xdr:rowOff>
    </xdr:from>
    <xdr:ext cx="378565" cy="259045"/>
    <xdr:sp macro="" textlink="">
      <xdr:nvSpPr>
        <xdr:cNvPr id="662" name="テキスト ボックス 661"/>
        <xdr:cNvSpPr txBox="1"/>
      </xdr:nvSpPr>
      <xdr:spPr>
        <a:xfrm>
          <a:off x="12625017" y="13551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29530</xdr:rowOff>
    </xdr:from>
    <xdr:to>
      <xdr:col>23</xdr:col>
      <xdr:colOff>517525</xdr:colOff>
      <xdr:row>98</xdr:row>
      <xdr:rowOff>38404</xdr:rowOff>
    </xdr:to>
    <xdr:cxnSp macro="">
      <xdr:nvCxnSpPr>
        <xdr:cNvPr id="691" name="直線コネクタ 690"/>
        <xdr:cNvCxnSpPr/>
      </xdr:nvCxnSpPr>
      <xdr:spPr>
        <a:xfrm>
          <a:off x="15481300" y="16831630"/>
          <a:ext cx="838200" cy="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29530</xdr:rowOff>
    </xdr:from>
    <xdr:to>
      <xdr:col>22</xdr:col>
      <xdr:colOff>365125</xdr:colOff>
      <xdr:row>98</xdr:row>
      <xdr:rowOff>39379</xdr:rowOff>
    </xdr:to>
    <xdr:cxnSp macro="">
      <xdr:nvCxnSpPr>
        <xdr:cNvPr id="694" name="直線コネクタ 693"/>
        <xdr:cNvCxnSpPr/>
      </xdr:nvCxnSpPr>
      <xdr:spPr>
        <a:xfrm flipV="1">
          <a:off x="14592300" y="16831630"/>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13097</xdr:rowOff>
    </xdr:from>
    <xdr:to>
      <xdr:col>21</xdr:col>
      <xdr:colOff>161925</xdr:colOff>
      <xdr:row>98</xdr:row>
      <xdr:rowOff>39379</xdr:rowOff>
    </xdr:to>
    <xdr:cxnSp macro="">
      <xdr:nvCxnSpPr>
        <xdr:cNvPr id="697" name="直線コネクタ 696"/>
        <xdr:cNvCxnSpPr/>
      </xdr:nvCxnSpPr>
      <xdr:spPr>
        <a:xfrm>
          <a:off x="13703300" y="16815197"/>
          <a:ext cx="889000" cy="2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5352</xdr:rowOff>
    </xdr:from>
    <xdr:to>
      <xdr:col>19</xdr:col>
      <xdr:colOff>644525</xdr:colOff>
      <xdr:row>98</xdr:row>
      <xdr:rowOff>13097</xdr:rowOff>
    </xdr:to>
    <xdr:cxnSp macro="">
      <xdr:nvCxnSpPr>
        <xdr:cNvPr id="700" name="直線コネクタ 699"/>
        <xdr:cNvCxnSpPr/>
      </xdr:nvCxnSpPr>
      <xdr:spPr>
        <a:xfrm>
          <a:off x="12814300" y="16807452"/>
          <a:ext cx="889000" cy="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159054</xdr:rowOff>
    </xdr:from>
    <xdr:to>
      <xdr:col>23</xdr:col>
      <xdr:colOff>568325</xdr:colOff>
      <xdr:row>98</xdr:row>
      <xdr:rowOff>89204</xdr:rowOff>
    </xdr:to>
    <xdr:sp macro="" textlink="">
      <xdr:nvSpPr>
        <xdr:cNvPr id="710" name="円/楕円 709"/>
        <xdr:cNvSpPr/>
      </xdr:nvSpPr>
      <xdr:spPr>
        <a:xfrm>
          <a:off x="16268700" y="1678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73981</xdr:rowOff>
    </xdr:from>
    <xdr:ext cx="534377" cy="259045"/>
    <xdr:sp macro="" textlink="">
      <xdr:nvSpPr>
        <xdr:cNvPr id="711" name="公債費該当値テキスト"/>
        <xdr:cNvSpPr txBox="1"/>
      </xdr:nvSpPr>
      <xdr:spPr>
        <a:xfrm>
          <a:off x="16370300" y="1670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150180</xdr:rowOff>
    </xdr:from>
    <xdr:to>
      <xdr:col>22</xdr:col>
      <xdr:colOff>415925</xdr:colOff>
      <xdr:row>98</xdr:row>
      <xdr:rowOff>80330</xdr:rowOff>
    </xdr:to>
    <xdr:sp macro="" textlink="">
      <xdr:nvSpPr>
        <xdr:cNvPr id="712" name="円/楕円 711"/>
        <xdr:cNvSpPr/>
      </xdr:nvSpPr>
      <xdr:spPr>
        <a:xfrm>
          <a:off x="15430500" y="1678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71457</xdr:rowOff>
    </xdr:from>
    <xdr:ext cx="534377" cy="259045"/>
    <xdr:sp macro="" textlink="">
      <xdr:nvSpPr>
        <xdr:cNvPr id="713" name="テキスト ボックス 712"/>
        <xdr:cNvSpPr txBox="1"/>
      </xdr:nvSpPr>
      <xdr:spPr>
        <a:xfrm>
          <a:off x="15214111" y="1687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160029</xdr:rowOff>
    </xdr:from>
    <xdr:to>
      <xdr:col>21</xdr:col>
      <xdr:colOff>212725</xdr:colOff>
      <xdr:row>98</xdr:row>
      <xdr:rowOff>90179</xdr:rowOff>
    </xdr:to>
    <xdr:sp macro="" textlink="">
      <xdr:nvSpPr>
        <xdr:cNvPr id="714" name="円/楕円 713"/>
        <xdr:cNvSpPr/>
      </xdr:nvSpPr>
      <xdr:spPr>
        <a:xfrm>
          <a:off x="14541500" y="167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81306</xdr:rowOff>
    </xdr:from>
    <xdr:ext cx="534377" cy="259045"/>
    <xdr:sp macro="" textlink="">
      <xdr:nvSpPr>
        <xdr:cNvPr id="715" name="テキスト ボックス 714"/>
        <xdr:cNvSpPr txBox="1"/>
      </xdr:nvSpPr>
      <xdr:spPr>
        <a:xfrm>
          <a:off x="14325111" y="168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133747</xdr:rowOff>
    </xdr:from>
    <xdr:to>
      <xdr:col>20</xdr:col>
      <xdr:colOff>9525</xdr:colOff>
      <xdr:row>98</xdr:row>
      <xdr:rowOff>63897</xdr:rowOff>
    </xdr:to>
    <xdr:sp macro="" textlink="">
      <xdr:nvSpPr>
        <xdr:cNvPr id="716" name="円/楕円 715"/>
        <xdr:cNvSpPr/>
      </xdr:nvSpPr>
      <xdr:spPr>
        <a:xfrm>
          <a:off x="13652500" y="167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55024</xdr:rowOff>
    </xdr:from>
    <xdr:ext cx="534377" cy="259045"/>
    <xdr:sp macro="" textlink="">
      <xdr:nvSpPr>
        <xdr:cNvPr id="717" name="テキスト ボックス 716"/>
        <xdr:cNvSpPr txBox="1"/>
      </xdr:nvSpPr>
      <xdr:spPr>
        <a:xfrm>
          <a:off x="13436111" y="168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126002</xdr:rowOff>
    </xdr:from>
    <xdr:to>
      <xdr:col>18</xdr:col>
      <xdr:colOff>492125</xdr:colOff>
      <xdr:row>98</xdr:row>
      <xdr:rowOff>56152</xdr:rowOff>
    </xdr:to>
    <xdr:sp macro="" textlink="">
      <xdr:nvSpPr>
        <xdr:cNvPr id="718" name="円/楕円 717"/>
        <xdr:cNvSpPr/>
      </xdr:nvSpPr>
      <xdr:spPr>
        <a:xfrm>
          <a:off x="12763500" y="167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47279</xdr:rowOff>
    </xdr:from>
    <xdr:ext cx="534377" cy="259045"/>
    <xdr:sp macro="" textlink="">
      <xdr:nvSpPr>
        <xdr:cNvPr id="719" name="テキスト ボックス 718"/>
        <xdr:cNvSpPr txBox="1"/>
      </xdr:nvSpPr>
      <xdr:spPr>
        <a:xfrm>
          <a:off x="12547111" y="1684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600">
              <a:solidFill>
                <a:schemeClr val="dk1"/>
              </a:solidFill>
              <a:effectLst/>
              <a:latin typeface="+mn-lt"/>
              <a:ea typeface="+mn-ea"/>
              <a:cs typeface="+mn-cs"/>
            </a:rPr>
            <a:t>大きく占めているのは、民生費の</a:t>
          </a:r>
          <a:r>
            <a:rPr kumimoji="1" lang="en-US" altLang="ja-JP" sz="1600">
              <a:solidFill>
                <a:schemeClr val="dk1"/>
              </a:solidFill>
              <a:effectLst/>
              <a:latin typeface="+mn-lt"/>
              <a:ea typeface="+mn-ea"/>
              <a:cs typeface="+mn-cs"/>
            </a:rPr>
            <a:t>136,129</a:t>
          </a:r>
          <a:r>
            <a:rPr kumimoji="1" lang="ja-JP" altLang="ja-JP" sz="1600">
              <a:solidFill>
                <a:schemeClr val="dk1"/>
              </a:solidFill>
              <a:effectLst/>
              <a:latin typeface="+mn-lt"/>
              <a:ea typeface="+mn-ea"/>
              <a:cs typeface="+mn-cs"/>
            </a:rPr>
            <a:t>円となっている。類似団体と比較すると低い水準で推移してはいるが、他会計への繰出金が増えたことに加え、児童措置委託料、施設型給付費、３人っ子保育料無料化給付費による児童福祉費に重点的に取り組んできたことによるものである。</a:t>
          </a:r>
          <a:endParaRPr lang="ja-JP" altLang="ja-JP" sz="2000">
            <a:effectLst/>
          </a:endParaRPr>
        </a:p>
        <a:p>
          <a:r>
            <a:rPr kumimoji="1" lang="ja-JP" altLang="ja-JP" sz="1600">
              <a:solidFill>
                <a:schemeClr val="dk1"/>
              </a:solidFill>
              <a:effectLst/>
              <a:latin typeface="+mn-lt"/>
              <a:ea typeface="+mn-ea"/>
              <a:cs typeface="+mn-cs"/>
            </a:rPr>
            <a:t>昨年度と比べて大きく減少し、住民１人あたり</a:t>
          </a:r>
          <a:r>
            <a:rPr kumimoji="1" lang="en-US" altLang="ja-JP" sz="1600">
              <a:solidFill>
                <a:schemeClr val="dk1"/>
              </a:solidFill>
              <a:effectLst/>
              <a:latin typeface="+mn-lt"/>
              <a:ea typeface="+mn-ea"/>
              <a:cs typeface="+mn-cs"/>
            </a:rPr>
            <a:t>48,875</a:t>
          </a:r>
          <a:r>
            <a:rPr kumimoji="1" lang="ja-JP" altLang="ja-JP" sz="1600">
              <a:solidFill>
                <a:schemeClr val="dk1"/>
              </a:solidFill>
              <a:effectLst/>
              <a:latin typeface="+mn-lt"/>
              <a:ea typeface="+mn-ea"/>
              <a:cs typeface="+mn-cs"/>
            </a:rPr>
            <a:t>円となったのは教育費である。新文化会館建築事業が、平成</a:t>
          </a:r>
          <a:r>
            <a:rPr kumimoji="1" lang="en-US" altLang="ja-JP" sz="1600">
              <a:solidFill>
                <a:schemeClr val="dk1"/>
              </a:solidFill>
              <a:effectLst/>
              <a:latin typeface="+mn-lt"/>
              <a:ea typeface="+mn-ea"/>
              <a:cs typeface="+mn-cs"/>
            </a:rPr>
            <a:t>26</a:t>
          </a:r>
          <a:r>
            <a:rPr kumimoji="1" lang="ja-JP" altLang="ja-JP" sz="1600">
              <a:solidFill>
                <a:schemeClr val="dk1"/>
              </a:solidFill>
              <a:effectLst/>
              <a:latin typeface="+mn-lt"/>
              <a:ea typeface="+mn-ea"/>
              <a:cs typeface="+mn-cs"/>
            </a:rPr>
            <a:t>年度をピークにハード面が終了したことにより昨年度と比較して△</a:t>
          </a:r>
          <a:r>
            <a:rPr kumimoji="1" lang="en-US" altLang="ja-JP" sz="1600">
              <a:solidFill>
                <a:schemeClr val="dk1"/>
              </a:solidFill>
              <a:effectLst/>
              <a:latin typeface="+mn-lt"/>
              <a:ea typeface="+mn-ea"/>
              <a:cs typeface="+mn-cs"/>
            </a:rPr>
            <a:t>65.9</a:t>
          </a:r>
          <a:r>
            <a:rPr kumimoji="1" lang="ja-JP" altLang="ja-JP" sz="1600">
              <a:solidFill>
                <a:schemeClr val="dk1"/>
              </a:solidFill>
              <a:effectLst/>
              <a:latin typeface="+mn-lt"/>
              <a:ea typeface="+mn-ea"/>
              <a:cs typeface="+mn-cs"/>
            </a:rPr>
            <a:t>％となった。また、災害復旧事業費は、平成</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年</a:t>
          </a:r>
          <a:r>
            <a:rPr kumimoji="1" lang="en-US" altLang="ja-JP" sz="1600">
              <a:solidFill>
                <a:schemeClr val="dk1"/>
              </a:solidFill>
              <a:effectLst/>
              <a:latin typeface="+mn-lt"/>
              <a:ea typeface="+mn-ea"/>
              <a:cs typeface="+mn-cs"/>
            </a:rPr>
            <a:t>26</a:t>
          </a:r>
          <a:r>
            <a:rPr kumimoji="1" lang="ja-JP" altLang="ja-JP" sz="1600">
              <a:solidFill>
                <a:schemeClr val="dk1"/>
              </a:solidFill>
              <a:effectLst/>
              <a:latin typeface="+mn-lt"/>
              <a:ea typeface="+mn-ea"/>
              <a:cs typeface="+mn-cs"/>
            </a:rPr>
            <a:t>年の豪雨災害における工事がほぼ終了したことにより前年度と比べて△</a:t>
          </a:r>
          <a:r>
            <a:rPr kumimoji="1" lang="en-US" altLang="ja-JP" sz="1600">
              <a:solidFill>
                <a:schemeClr val="dk1"/>
              </a:solidFill>
              <a:effectLst/>
              <a:latin typeface="+mn-lt"/>
              <a:ea typeface="+mn-ea"/>
              <a:cs typeface="+mn-cs"/>
            </a:rPr>
            <a:t>42.6</a:t>
          </a:r>
          <a:r>
            <a:rPr kumimoji="1" lang="ja-JP" altLang="ja-JP" sz="1600">
              <a:solidFill>
                <a:schemeClr val="dk1"/>
              </a:solidFill>
              <a:effectLst/>
              <a:latin typeface="+mn-lt"/>
              <a:ea typeface="+mn-ea"/>
              <a:cs typeface="+mn-cs"/>
            </a:rPr>
            <a:t>％となったが、類似団体平均と比較すると依然高止まりが続いている。</a:t>
          </a:r>
          <a:endParaRPr lang="ja-JP" altLang="ja-JP" sz="20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新文化会館建設事業、災害復旧対応のために取り崩してきた財政調整基金も、事業の終了とともに積み増しを行い、前年度より</a:t>
          </a:r>
          <a:r>
            <a:rPr lang="en-US" altLang="ja-JP" sz="1100" b="0" i="0" baseline="0">
              <a:solidFill>
                <a:schemeClr val="dk1"/>
              </a:solidFill>
              <a:effectLst/>
              <a:latin typeface="+mn-lt"/>
              <a:ea typeface="+mn-ea"/>
              <a:cs typeface="+mn-cs"/>
            </a:rPr>
            <a:t>4.27</a:t>
          </a:r>
          <a:r>
            <a:rPr lang="ja-JP" altLang="ja-JP" sz="1100" b="0" i="0" baseline="0">
              <a:solidFill>
                <a:schemeClr val="dk1"/>
              </a:solidFill>
              <a:effectLst/>
              <a:latin typeface="+mn-lt"/>
              <a:ea typeface="+mn-ea"/>
              <a:cs typeface="+mn-cs"/>
            </a:rPr>
            <a:t>ポイント改善した。今後は標準財政規模の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億円以上を目標に積立を行う。</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また、市民税法人税の堅調な収入により、実質収支額は</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ポイント増となったため、実質単年度収支は前年度より</a:t>
          </a:r>
          <a:r>
            <a:rPr lang="en-US" altLang="ja-JP" sz="1100" b="0" i="0" baseline="0">
              <a:solidFill>
                <a:schemeClr val="dk1"/>
              </a:solidFill>
              <a:effectLst/>
              <a:latin typeface="+mn-lt"/>
              <a:ea typeface="+mn-ea"/>
              <a:cs typeface="+mn-cs"/>
            </a:rPr>
            <a:t>6.29</a:t>
          </a:r>
          <a:r>
            <a:rPr lang="ja-JP" altLang="ja-JP" sz="1100" b="0" i="0" baseline="0">
              <a:solidFill>
                <a:schemeClr val="dk1"/>
              </a:solidFill>
              <a:effectLst/>
              <a:latin typeface="+mn-lt"/>
              <a:ea typeface="+mn-ea"/>
              <a:cs typeface="+mn-cs"/>
            </a:rPr>
            <a:t>ポイント増加し、マイナスから回復した。市税収納率</a:t>
          </a:r>
          <a:r>
            <a:rPr lang="en-US" altLang="ja-JP" sz="1100" b="0" i="0" baseline="0">
              <a:solidFill>
                <a:schemeClr val="dk1"/>
              </a:solidFill>
              <a:effectLst/>
              <a:latin typeface="+mn-lt"/>
              <a:ea typeface="+mn-ea"/>
              <a:cs typeface="+mn-cs"/>
            </a:rPr>
            <a:t>98.5</a:t>
          </a:r>
          <a:r>
            <a:rPr lang="ja-JP" altLang="ja-JP" sz="1100" b="0" i="0" baseline="0">
              <a:solidFill>
                <a:schemeClr val="dk1"/>
              </a:solidFill>
              <a:effectLst/>
              <a:latin typeface="+mn-lt"/>
              <a:ea typeface="+mn-ea"/>
              <a:cs typeface="+mn-cs"/>
            </a:rPr>
            <a:t>％の確保、各種使用料の滞納整理の強化を目標に、補助金・負担金の見直しと合わせて健全財政に努めていく。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山形県南陽市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すべての会計が黒字であるため、連結実質赤字比率は発生していない。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災害復旧事業、新文化会館建設事業のハード事業が終了したことから、一般会計の黒字率幅の伸びが</a:t>
          </a:r>
          <a:r>
            <a:rPr lang="en-US" altLang="ja-JP" sz="1100" b="0" i="0" baseline="0">
              <a:solidFill>
                <a:schemeClr val="dk1"/>
              </a:solidFill>
              <a:effectLst/>
              <a:latin typeface="+mn-lt"/>
              <a:ea typeface="+mn-ea"/>
              <a:cs typeface="+mn-cs"/>
            </a:rPr>
            <a:t>1.59</a:t>
          </a:r>
          <a:r>
            <a:rPr lang="ja-JP" altLang="ja-JP" sz="1100" b="0" i="0" baseline="0">
              <a:solidFill>
                <a:schemeClr val="dk1"/>
              </a:solidFill>
              <a:effectLst/>
              <a:latin typeface="+mn-lt"/>
              <a:ea typeface="+mn-ea"/>
              <a:cs typeface="+mn-cs"/>
            </a:rPr>
            <a:t>ポイントと大きくなった。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今後も、一般会計及び公営企業会計や特別事業会計を含めて、健全な財政運営に努める。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election activeCell="E38" sqref="E38:S38"/>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15026149</v>
      </c>
      <c r="BO4" s="409"/>
      <c r="BP4" s="409"/>
      <c r="BQ4" s="409"/>
      <c r="BR4" s="409"/>
      <c r="BS4" s="409"/>
      <c r="BT4" s="409"/>
      <c r="BU4" s="410"/>
      <c r="BV4" s="408">
        <v>17604345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v>
      </c>
      <c r="CU4" s="586"/>
      <c r="CV4" s="586"/>
      <c r="CW4" s="586"/>
      <c r="CX4" s="586"/>
      <c r="CY4" s="586"/>
      <c r="CZ4" s="586"/>
      <c r="DA4" s="587"/>
      <c r="DB4" s="585">
        <v>11.4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13902799</v>
      </c>
      <c r="BO5" s="414"/>
      <c r="BP5" s="414"/>
      <c r="BQ5" s="414"/>
      <c r="BR5" s="414"/>
      <c r="BS5" s="414"/>
      <c r="BT5" s="414"/>
      <c r="BU5" s="415"/>
      <c r="BV5" s="413">
        <v>16656607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87.9</v>
      </c>
      <c r="CU5" s="384"/>
      <c r="CV5" s="384"/>
      <c r="CW5" s="384"/>
      <c r="CX5" s="384"/>
      <c r="CY5" s="384"/>
      <c r="CZ5" s="384"/>
      <c r="DA5" s="385"/>
      <c r="DB5" s="383">
        <v>89.8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1123350</v>
      </c>
      <c r="BO6" s="414"/>
      <c r="BP6" s="414"/>
      <c r="BQ6" s="414"/>
      <c r="BR6" s="414"/>
      <c r="BS6" s="414"/>
      <c r="BT6" s="414"/>
      <c r="BU6" s="415"/>
      <c r="BV6" s="413">
        <v>947738</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93.3</v>
      </c>
      <c r="CU6" s="560"/>
      <c r="CV6" s="560"/>
      <c r="CW6" s="560"/>
      <c r="CX6" s="560"/>
      <c r="CY6" s="560"/>
      <c r="CZ6" s="560"/>
      <c r="DA6" s="561"/>
      <c r="DB6" s="559">
        <v>95.9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46280</v>
      </c>
      <c r="BO7" s="414"/>
      <c r="BP7" s="414"/>
      <c r="BQ7" s="414"/>
      <c r="BR7" s="414"/>
      <c r="BS7" s="414"/>
      <c r="BT7" s="414"/>
      <c r="BU7" s="415"/>
      <c r="BV7" s="413">
        <v>10283</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8267785</v>
      </c>
      <c r="CU7" s="414"/>
      <c r="CV7" s="414"/>
      <c r="CW7" s="414"/>
      <c r="CX7" s="414"/>
      <c r="CY7" s="414"/>
      <c r="CZ7" s="414"/>
      <c r="DA7" s="415"/>
      <c r="DB7" s="413">
        <v>8214558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1077070</v>
      </c>
      <c r="BO8" s="414"/>
      <c r="BP8" s="414"/>
      <c r="BQ8" s="414"/>
      <c r="BR8" s="414"/>
      <c r="BS8" s="414"/>
      <c r="BT8" s="414"/>
      <c r="BU8" s="415"/>
      <c r="BV8" s="413">
        <v>937455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0.44</v>
      </c>
      <c r="CU8" s="523"/>
      <c r="CV8" s="523"/>
      <c r="CW8" s="523"/>
      <c r="CX8" s="523"/>
      <c r="CY8" s="523"/>
      <c r="CZ8" s="523"/>
      <c r="DA8" s="524"/>
      <c r="DB8" s="522">
        <v>0.43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32285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139615</v>
      </c>
      <c r="BO9" s="414"/>
      <c r="BP9" s="414"/>
      <c r="BQ9" s="414"/>
      <c r="BR9" s="414"/>
      <c r="BS9" s="414"/>
      <c r="BT9" s="414"/>
      <c r="BU9" s="415"/>
      <c r="BV9" s="413">
        <v>363044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13.8</v>
      </c>
      <c r="CU9" s="384"/>
      <c r="CV9" s="384"/>
      <c r="CW9" s="384"/>
      <c r="CX9" s="384"/>
      <c r="CY9" s="384"/>
      <c r="CZ9" s="384"/>
      <c r="DA9" s="385"/>
      <c r="DB9" s="383">
        <v>12.3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33658</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501606</v>
      </c>
      <c r="BO10" s="414"/>
      <c r="BP10" s="414"/>
      <c r="BQ10" s="414"/>
      <c r="BR10" s="414"/>
      <c r="BS10" s="414"/>
      <c r="BT10" s="414"/>
      <c r="BU10" s="415"/>
      <c r="BV10" s="413">
        <v>492906</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32509</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146435</v>
      </c>
      <c r="BO12" s="414"/>
      <c r="BP12" s="414"/>
      <c r="BQ12" s="414"/>
      <c r="BR12" s="414"/>
      <c r="BS12" s="414"/>
      <c r="BT12" s="414"/>
      <c r="BU12" s="415"/>
      <c r="BV12" s="413">
        <v>881443</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32329</v>
      </c>
      <c r="S13" s="515"/>
      <c r="T13" s="515"/>
      <c r="U13" s="515"/>
      <c r="V13" s="516"/>
      <c r="W13" s="502" t="s">
        <v>120</v>
      </c>
      <c r="X13" s="426"/>
      <c r="Y13" s="426"/>
      <c r="Z13" s="426"/>
      <c r="AA13" s="426"/>
      <c r="AB13" s="427"/>
      <c r="AC13" s="389">
        <v>1840</v>
      </c>
      <c r="AD13" s="390"/>
      <c r="AE13" s="390"/>
      <c r="AF13" s="390"/>
      <c r="AG13" s="391"/>
      <c r="AH13" s="389">
        <v>2234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494786</v>
      </c>
      <c r="BO13" s="414"/>
      <c r="BP13" s="414"/>
      <c r="BQ13" s="414"/>
      <c r="BR13" s="414"/>
      <c r="BS13" s="414"/>
      <c r="BT13" s="414"/>
      <c r="BU13" s="415"/>
      <c r="BV13" s="413">
        <v>-25493</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12.5</v>
      </c>
      <c r="CU13" s="384"/>
      <c r="CV13" s="384"/>
      <c r="CW13" s="384"/>
      <c r="CX13" s="384"/>
      <c r="CY13" s="384"/>
      <c r="CZ13" s="384"/>
      <c r="DA13" s="385"/>
      <c r="DB13" s="383">
        <v>13.2</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32959</v>
      </c>
      <c r="S14" s="515"/>
      <c r="T14" s="515"/>
      <c r="U14" s="515"/>
      <c r="V14" s="516"/>
      <c r="W14" s="517"/>
      <c r="X14" s="429"/>
      <c r="Y14" s="429"/>
      <c r="Z14" s="429"/>
      <c r="AA14" s="429"/>
      <c r="AB14" s="430"/>
      <c r="AC14" s="507">
        <v>11.4</v>
      </c>
      <c r="AD14" s="508"/>
      <c r="AE14" s="508"/>
      <c r="AF14" s="508"/>
      <c r="AG14" s="509"/>
      <c r="AH14" s="507">
        <v>12.4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150</v>
      </c>
      <c r="CU14" s="486"/>
      <c r="CV14" s="486"/>
      <c r="CW14" s="486"/>
      <c r="CX14" s="486"/>
      <c r="CY14" s="486"/>
      <c r="CZ14" s="486"/>
      <c r="DA14" s="487"/>
      <c r="DB14" s="518">
        <v>163.5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32788</v>
      </c>
      <c r="S15" s="515"/>
      <c r="T15" s="515"/>
      <c r="U15" s="515"/>
      <c r="V15" s="516"/>
      <c r="W15" s="502" t="s">
        <v>126</v>
      </c>
      <c r="X15" s="426"/>
      <c r="Y15" s="426"/>
      <c r="Z15" s="426"/>
      <c r="AA15" s="426"/>
      <c r="AB15" s="427"/>
      <c r="AC15" s="389">
        <v>5217</v>
      </c>
      <c r="AD15" s="390"/>
      <c r="AE15" s="390"/>
      <c r="AF15" s="390"/>
      <c r="AG15" s="391"/>
      <c r="AH15" s="389">
        <v>6055</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3157309</v>
      </c>
      <c r="BO15" s="409"/>
      <c r="BP15" s="409"/>
      <c r="BQ15" s="409"/>
      <c r="BR15" s="409"/>
      <c r="BS15" s="409"/>
      <c r="BT15" s="409"/>
      <c r="BU15" s="410"/>
      <c r="BV15" s="408">
        <v>2999445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32.200000000000003</v>
      </c>
      <c r="AD16" s="508"/>
      <c r="AE16" s="508"/>
      <c r="AF16" s="508"/>
      <c r="AG16" s="509"/>
      <c r="AH16" s="507">
        <v>33.5</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6922241</v>
      </c>
      <c r="BO16" s="414"/>
      <c r="BP16" s="414"/>
      <c r="BQ16" s="414"/>
      <c r="BR16" s="414"/>
      <c r="BS16" s="414"/>
      <c r="BT16" s="414"/>
      <c r="BU16" s="415"/>
      <c r="BV16" s="413">
        <v>6844406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9123</v>
      </c>
      <c r="AD17" s="390"/>
      <c r="AE17" s="390"/>
      <c r="AF17" s="390"/>
      <c r="AG17" s="391"/>
      <c r="AH17" s="389">
        <v>9734</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3986458</v>
      </c>
      <c r="BO17" s="414"/>
      <c r="BP17" s="414"/>
      <c r="BQ17" s="414"/>
      <c r="BR17" s="414"/>
      <c r="BS17" s="414"/>
      <c r="BT17" s="414"/>
      <c r="BU17" s="415"/>
      <c r="BV17" s="413">
        <v>3836219</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160.52000000000001</v>
      </c>
      <c r="M18" s="478"/>
      <c r="N18" s="478"/>
      <c r="O18" s="478"/>
      <c r="P18" s="478"/>
      <c r="Q18" s="478"/>
      <c r="R18" s="479"/>
      <c r="S18" s="479"/>
      <c r="T18" s="479"/>
      <c r="U18" s="479"/>
      <c r="V18" s="480"/>
      <c r="W18" s="494"/>
      <c r="X18" s="495"/>
      <c r="Y18" s="495"/>
      <c r="Z18" s="495"/>
      <c r="AA18" s="495"/>
      <c r="AB18" s="503"/>
      <c r="AC18" s="377">
        <v>56.4</v>
      </c>
      <c r="AD18" s="378"/>
      <c r="AE18" s="378"/>
      <c r="AF18" s="378"/>
      <c r="AG18" s="481"/>
      <c r="AH18" s="377">
        <v>53.8</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7387706</v>
      </c>
      <c r="BO18" s="414"/>
      <c r="BP18" s="414"/>
      <c r="BQ18" s="414"/>
      <c r="BR18" s="414"/>
      <c r="BS18" s="414"/>
      <c r="BT18" s="414"/>
      <c r="BU18" s="415"/>
      <c r="BV18" s="413">
        <v>7498417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201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10907428</v>
      </c>
      <c r="BO19" s="414"/>
      <c r="BP19" s="414"/>
      <c r="BQ19" s="414"/>
      <c r="BR19" s="414"/>
      <c r="BS19" s="414"/>
      <c r="BT19" s="414"/>
      <c r="BU19" s="415"/>
      <c r="BV19" s="413">
        <v>13030904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10705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16514373</v>
      </c>
      <c r="BO23" s="414"/>
      <c r="BP23" s="414"/>
      <c r="BQ23" s="414"/>
      <c r="BR23" s="414"/>
      <c r="BS23" s="414"/>
      <c r="BT23" s="414"/>
      <c r="BU23" s="415"/>
      <c r="BV23" s="413">
        <v>16424678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8280</v>
      </c>
      <c r="R24" s="390"/>
      <c r="S24" s="390"/>
      <c r="T24" s="390"/>
      <c r="U24" s="390"/>
      <c r="V24" s="391"/>
      <c r="W24" s="455"/>
      <c r="X24" s="446"/>
      <c r="Y24" s="447"/>
      <c r="Z24" s="386" t="s">
        <v>149</v>
      </c>
      <c r="AA24" s="387"/>
      <c r="AB24" s="387"/>
      <c r="AC24" s="387"/>
      <c r="AD24" s="387"/>
      <c r="AE24" s="387"/>
      <c r="AF24" s="387"/>
      <c r="AG24" s="388"/>
      <c r="AH24" s="389">
        <v>237</v>
      </c>
      <c r="AI24" s="390"/>
      <c r="AJ24" s="390"/>
      <c r="AK24" s="390"/>
      <c r="AL24" s="391"/>
      <c r="AM24" s="389">
        <v>780915</v>
      </c>
      <c r="AN24" s="390"/>
      <c r="AO24" s="390"/>
      <c r="AP24" s="390"/>
      <c r="AQ24" s="390"/>
      <c r="AR24" s="391"/>
      <c r="AS24" s="389">
        <v>3295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10616695</v>
      </c>
      <c r="BO24" s="414"/>
      <c r="BP24" s="414"/>
      <c r="BQ24" s="414"/>
      <c r="BR24" s="414"/>
      <c r="BS24" s="414"/>
      <c r="BT24" s="414"/>
      <c r="BU24" s="415"/>
      <c r="BV24" s="413">
        <v>10418883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6950</v>
      </c>
      <c r="R25" s="390"/>
      <c r="S25" s="390"/>
      <c r="T25" s="390"/>
      <c r="U25" s="390"/>
      <c r="V25" s="391"/>
      <c r="W25" s="455"/>
      <c r="X25" s="446"/>
      <c r="Y25" s="447"/>
      <c r="Z25" s="386" t="s">
        <v>152</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480887</v>
      </c>
      <c r="BO25" s="409"/>
      <c r="BP25" s="409"/>
      <c r="BQ25" s="409"/>
      <c r="BR25" s="409"/>
      <c r="BS25" s="409"/>
      <c r="BT25" s="409"/>
      <c r="BU25" s="410"/>
      <c r="BV25" s="408">
        <v>396547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5500</v>
      </c>
      <c r="R26" s="390"/>
      <c r="S26" s="390"/>
      <c r="T26" s="390"/>
      <c r="U26" s="390"/>
      <c r="V26" s="391"/>
      <c r="W26" s="455"/>
      <c r="X26" s="446"/>
      <c r="Y26" s="447"/>
      <c r="Z26" s="386" t="s">
        <v>155</v>
      </c>
      <c r="AA26" s="468"/>
      <c r="AB26" s="468"/>
      <c r="AC26" s="468"/>
      <c r="AD26" s="468"/>
      <c r="AE26" s="468"/>
      <c r="AF26" s="468"/>
      <c r="AG26" s="469"/>
      <c r="AH26" s="389">
        <v>30</v>
      </c>
      <c r="AI26" s="390"/>
      <c r="AJ26" s="390"/>
      <c r="AK26" s="390"/>
      <c r="AL26" s="391"/>
      <c r="AM26" s="389">
        <v>106800</v>
      </c>
      <c r="AN26" s="390"/>
      <c r="AO26" s="390"/>
      <c r="AP26" s="390"/>
      <c r="AQ26" s="390"/>
      <c r="AR26" s="391"/>
      <c r="AS26" s="389">
        <v>3560</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4350</v>
      </c>
      <c r="R27" s="390"/>
      <c r="S27" s="390"/>
      <c r="T27" s="390"/>
      <c r="U27" s="390"/>
      <c r="V27" s="391"/>
      <c r="W27" s="455"/>
      <c r="X27" s="446"/>
      <c r="Y27" s="447"/>
      <c r="Z27" s="386" t="s">
        <v>158</v>
      </c>
      <c r="AA27" s="387"/>
      <c r="AB27" s="387"/>
      <c r="AC27" s="387"/>
      <c r="AD27" s="387"/>
      <c r="AE27" s="387"/>
      <c r="AF27" s="387"/>
      <c r="AG27" s="388"/>
      <c r="AH27" s="389">
        <v>9</v>
      </c>
      <c r="AI27" s="390"/>
      <c r="AJ27" s="390"/>
      <c r="AK27" s="390"/>
      <c r="AL27" s="391"/>
      <c r="AM27" s="389">
        <v>32831</v>
      </c>
      <c r="AN27" s="390"/>
      <c r="AO27" s="390"/>
      <c r="AP27" s="390"/>
      <c r="AQ27" s="390"/>
      <c r="AR27" s="391"/>
      <c r="AS27" s="389">
        <v>3648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391351</v>
      </c>
      <c r="BO27" s="417"/>
      <c r="BP27" s="417"/>
      <c r="BQ27" s="417"/>
      <c r="BR27" s="417"/>
      <c r="BS27" s="417"/>
      <c r="BT27" s="417"/>
      <c r="BU27" s="418"/>
      <c r="BV27" s="416">
        <v>391317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3850</v>
      </c>
      <c r="R28" s="390"/>
      <c r="S28" s="390"/>
      <c r="T28" s="390"/>
      <c r="U28" s="390"/>
      <c r="V28" s="391"/>
      <c r="W28" s="455"/>
      <c r="X28" s="446"/>
      <c r="Y28" s="447"/>
      <c r="Z28" s="386" t="s">
        <v>161</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729127</v>
      </c>
      <c r="BO28" s="409"/>
      <c r="BP28" s="409"/>
      <c r="BQ28" s="409"/>
      <c r="BR28" s="409"/>
      <c r="BS28" s="409"/>
      <c r="BT28" s="409"/>
      <c r="BU28" s="410"/>
      <c r="BV28" s="408">
        <v>373956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15</v>
      </c>
      <c r="M29" s="390"/>
      <c r="N29" s="390"/>
      <c r="O29" s="390"/>
      <c r="P29" s="391"/>
      <c r="Q29" s="389">
        <v>3600</v>
      </c>
      <c r="R29" s="390"/>
      <c r="S29" s="390"/>
      <c r="T29" s="390"/>
      <c r="U29" s="390"/>
      <c r="V29" s="391"/>
      <c r="W29" s="456"/>
      <c r="X29" s="457"/>
      <c r="Y29" s="458"/>
      <c r="Z29" s="386" t="s">
        <v>165</v>
      </c>
      <c r="AA29" s="387"/>
      <c r="AB29" s="387"/>
      <c r="AC29" s="387"/>
      <c r="AD29" s="387"/>
      <c r="AE29" s="387"/>
      <c r="AF29" s="387"/>
      <c r="AG29" s="388"/>
      <c r="AH29" s="389">
        <v>246</v>
      </c>
      <c r="AI29" s="390"/>
      <c r="AJ29" s="390"/>
      <c r="AK29" s="390"/>
      <c r="AL29" s="391"/>
      <c r="AM29" s="389">
        <v>813746</v>
      </c>
      <c r="AN29" s="390"/>
      <c r="AO29" s="390"/>
      <c r="AP29" s="390"/>
      <c r="AQ29" s="390"/>
      <c r="AR29" s="391"/>
      <c r="AS29" s="389">
        <v>3308</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56992</v>
      </c>
      <c r="BO29" s="414"/>
      <c r="BP29" s="414"/>
      <c r="BQ29" s="414"/>
      <c r="BR29" s="414"/>
      <c r="BS29" s="414"/>
      <c r="BT29" s="414"/>
      <c r="BU29" s="415"/>
      <c r="BV29" s="413">
        <v>50677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99.5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399181</v>
      </c>
      <c r="BO30" s="417"/>
      <c r="BP30" s="417"/>
      <c r="BQ30" s="417"/>
      <c r="BR30" s="417"/>
      <c r="BS30" s="417"/>
      <c r="BT30" s="417"/>
      <c r="BU30" s="418"/>
      <c r="BV30" s="416">
        <v>330364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IF('各会計、関係団体の財政状況及び健全化判断比率'!B33="","",'各会計、関係団体の財政状況及び健全化判断比率'!B33)</f>
        <v>小滝簡易水道事業特別会計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置賜広域行政事務組合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ハイジアパーク南陽</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育英事業特別会計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置賜広域病院組合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南陽市土地開発公社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山形県後期高齢者医療広域連合(普通分)</v>
      </c>
      <c r="BZ36" s="372"/>
      <c r="CA36" s="372"/>
      <c r="CB36" s="372"/>
      <c r="CC36" s="372"/>
      <c r="CD36" s="372"/>
      <c r="CE36" s="372"/>
      <c r="CF36" s="372"/>
      <c r="CG36" s="372"/>
      <c r="CH36" s="372"/>
      <c r="CI36" s="372"/>
      <c r="CJ36" s="372"/>
      <c r="CK36" s="372"/>
      <c r="CL36" s="372"/>
      <c r="CM36" s="372"/>
      <c r="CN36" s="165"/>
      <c r="CO36" s="373">
        <f t="shared" si="3"/>
        <v>20</v>
      </c>
      <c r="CP36" s="373"/>
      <c r="CQ36" s="372" t="str">
        <f>IF('各会計、関係団体の財政状況及び健全化判断比率'!BS9="","",'各会計、関係団体の財政状況及び健全化判断比率'!BS9)</f>
        <v>山形鉄道</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山形県後期高齢者医療広域連合(事業分)</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山形県消防補償等組合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山形県自治会館管理組合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山形県市町村交通災害共済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山形県市町村職員退手組合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松川堰組合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3" t="s">
        <v>523</v>
      </c>
      <c r="D34" s="1183"/>
      <c r="E34" s="1184"/>
      <c r="F34" s="32">
        <v>8.33</v>
      </c>
      <c r="G34" s="33">
        <v>7.88</v>
      </c>
      <c r="H34" s="33">
        <v>6.86</v>
      </c>
      <c r="I34" s="33">
        <v>11.37</v>
      </c>
      <c r="J34" s="34">
        <v>12.96</v>
      </c>
      <c r="K34" s="22"/>
      <c r="L34" s="22"/>
      <c r="M34" s="22"/>
      <c r="N34" s="22"/>
      <c r="O34" s="22"/>
      <c r="P34" s="22"/>
    </row>
    <row r="35" spans="1:16" ht="39" customHeight="1" x14ac:dyDescent="0.15">
      <c r="A35" s="22"/>
      <c r="B35" s="35"/>
      <c r="C35" s="1177" t="s">
        <v>524</v>
      </c>
      <c r="D35" s="1178"/>
      <c r="E35" s="1179"/>
      <c r="F35" s="36">
        <v>6.51</v>
      </c>
      <c r="G35" s="37">
        <v>7.03</v>
      </c>
      <c r="H35" s="37">
        <v>7.94</v>
      </c>
      <c r="I35" s="37">
        <v>8.76</v>
      </c>
      <c r="J35" s="38">
        <v>8.7799999999999994</v>
      </c>
      <c r="K35" s="22"/>
      <c r="L35" s="22"/>
      <c r="M35" s="22"/>
      <c r="N35" s="22"/>
      <c r="O35" s="22"/>
      <c r="P35" s="22"/>
    </row>
    <row r="36" spans="1:16" ht="39" customHeight="1" x14ac:dyDescent="0.15">
      <c r="A36" s="22"/>
      <c r="B36" s="35"/>
      <c r="C36" s="1177" t="s">
        <v>525</v>
      </c>
      <c r="D36" s="1178"/>
      <c r="E36" s="1179"/>
      <c r="F36" s="36">
        <v>1.76</v>
      </c>
      <c r="G36" s="37">
        <v>1.85</v>
      </c>
      <c r="H36" s="37">
        <v>2.09</v>
      </c>
      <c r="I36" s="37">
        <v>2.3199999999999998</v>
      </c>
      <c r="J36" s="38">
        <v>2.27</v>
      </c>
      <c r="K36" s="22"/>
      <c r="L36" s="22"/>
      <c r="M36" s="22"/>
      <c r="N36" s="22"/>
      <c r="O36" s="22"/>
      <c r="P36" s="22"/>
    </row>
    <row r="37" spans="1:16" ht="39" customHeight="1" x14ac:dyDescent="0.15">
      <c r="A37" s="22"/>
      <c r="B37" s="35"/>
      <c r="C37" s="1177" t="s">
        <v>526</v>
      </c>
      <c r="D37" s="1178"/>
      <c r="E37" s="1179"/>
      <c r="F37" s="36">
        <v>2.04</v>
      </c>
      <c r="G37" s="37">
        <v>2.41</v>
      </c>
      <c r="H37" s="37">
        <v>2.13</v>
      </c>
      <c r="I37" s="37">
        <v>1.56</v>
      </c>
      <c r="J37" s="38">
        <v>1.7</v>
      </c>
      <c r="K37" s="22"/>
      <c r="L37" s="22"/>
      <c r="M37" s="22"/>
      <c r="N37" s="22"/>
      <c r="O37" s="22"/>
      <c r="P37" s="22"/>
    </row>
    <row r="38" spans="1:16" ht="39" customHeight="1" x14ac:dyDescent="0.15">
      <c r="A38" s="22"/>
      <c r="B38" s="35"/>
      <c r="C38" s="1177" t="s">
        <v>527</v>
      </c>
      <c r="D38" s="1178"/>
      <c r="E38" s="1179"/>
      <c r="F38" s="36">
        <v>1</v>
      </c>
      <c r="G38" s="37">
        <v>0.14000000000000001</v>
      </c>
      <c r="H38" s="37">
        <v>0.46</v>
      </c>
      <c r="I38" s="37">
        <v>0.69</v>
      </c>
      <c r="J38" s="38">
        <v>0.67</v>
      </c>
      <c r="K38" s="22"/>
      <c r="L38" s="22"/>
      <c r="M38" s="22"/>
      <c r="N38" s="22"/>
      <c r="O38" s="22"/>
      <c r="P38" s="22"/>
    </row>
    <row r="39" spans="1:16" ht="39" customHeight="1" x14ac:dyDescent="0.15">
      <c r="A39" s="22"/>
      <c r="B39" s="35"/>
      <c r="C39" s="1177" t="s">
        <v>528</v>
      </c>
      <c r="D39" s="1178"/>
      <c r="E39" s="1179"/>
      <c r="F39" s="36">
        <v>0</v>
      </c>
      <c r="G39" s="37">
        <v>0</v>
      </c>
      <c r="H39" s="37">
        <v>0.01</v>
      </c>
      <c r="I39" s="37">
        <v>0.03</v>
      </c>
      <c r="J39" s="38">
        <v>0.06</v>
      </c>
      <c r="K39" s="22"/>
      <c r="L39" s="22"/>
      <c r="M39" s="22"/>
      <c r="N39" s="22"/>
      <c r="O39" s="22"/>
      <c r="P39" s="22"/>
    </row>
    <row r="40" spans="1:16" ht="39" customHeight="1" x14ac:dyDescent="0.15">
      <c r="A40" s="22"/>
      <c r="B40" s="35"/>
      <c r="C40" s="1177" t="s">
        <v>529</v>
      </c>
      <c r="D40" s="1178"/>
      <c r="E40" s="1179"/>
      <c r="F40" s="36">
        <v>0.06</v>
      </c>
      <c r="G40" s="37">
        <v>7.0000000000000007E-2</v>
      </c>
      <c r="H40" s="37">
        <v>0.04</v>
      </c>
      <c r="I40" s="37">
        <v>0.08</v>
      </c>
      <c r="J40" s="38">
        <v>0.05</v>
      </c>
      <c r="K40" s="22"/>
      <c r="L40" s="22"/>
      <c r="M40" s="22"/>
      <c r="N40" s="22"/>
      <c r="O40" s="22"/>
      <c r="P40" s="22"/>
    </row>
    <row r="41" spans="1:16" ht="39" customHeight="1" x14ac:dyDescent="0.15">
      <c r="A41" s="22"/>
      <c r="B41" s="35"/>
      <c r="C41" s="1177" t="s">
        <v>530</v>
      </c>
      <c r="D41" s="1178"/>
      <c r="E41" s="1179"/>
      <c r="F41" s="36">
        <v>0</v>
      </c>
      <c r="G41" s="37">
        <v>0</v>
      </c>
      <c r="H41" s="37">
        <v>0</v>
      </c>
      <c r="I41" s="37">
        <v>0</v>
      </c>
      <c r="J41" s="38">
        <v>0.01</v>
      </c>
      <c r="K41" s="22"/>
      <c r="L41" s="22"/>
      <c r="M41" s="22"/>
      <c r="N41" s="22"/>
      <c r="O41" s="22"/>
      <c r="P41" s="22"/>
    </row>
    <row r="42" spans="1:16" ht="39" customHeight="1" x14ac:dyDescent="0.15">
      <c r="A42" s="22"/>
      <c r="B42" s="39"/>
      <c r="C42" s="1177" t="s">
        <v>531</v>
      </c>
      <c r="D42" s="1178"/>
      <c r="E42" s="1179"/>
      <c r="F42" s="36" t="s">
        <v>477</v>
      </c>
      <c r="G42" s="37" t="s">
        <v>477</v>
      </c>
      <c r="H42" s="37" t="s">
        <v>477</v>
      </c>
      <c r="I42" s="37" t="s">
        <v>477</v>
      </c>
      <c r="J42" s="38" t="s">
        <v>477</v>
      </c>
      <c r="K42" s="22"/>
      <c r="L42" s="22"/>
      <c r="M42" s="22"/>
      <c r="N42" s="22"/>
      <c r="O42" s="22"/>
      <c r="P42" s="22"/>
    </row>
    <row r="43" spans="1:16" ht="39" customHeight="1" thickBot="1" x14ac:dyDescent="0.2">
      <c r="A43" s="22"/>
      <c r="B43" s="40"/>
      <c r="C43" s="1180" t="s">
        <v>532</v>
      </c>
      <c r="D43" s="1181"/>
      <c r="E43" s="1182"/>
      <c r="F43" s="41">
        <v>0.01</v>
      </c>
      <c r="G43" s="42">
        <v>0</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1" zoomScaleSheetLayoutView="55" workbookViewId="0">
      <selection activeCell="E52" sqref="E52:J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1755</v>
      </c>
      <c r="L45" s="60">
        <v>1567</v>
      </c>
      <c r="M45" s="60">
        <v>1546</v>
      </c>
      <c r="N45" s="60">
        <v>1612</v>
      </c>
      <c r="O45" s="61">
        <v>1514</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477</v>
      </c>
      <c r="L46" s="64" t="s">
        <v>477</v>
      </c>
      <c r="M46" s="64" t="s">
        <v>477</v>
      </c>
      <c r="N46" s="64" t="s">
        <v>477</v>
      </c>
      <c r="O46" s="65" t="s">
        <v>477</v>
      </c>
      <c r="P46" s="48"/>
      <c r="Q46" s="48"/>
      <c r="R46" s="48"/>
      <c r="S46" s="48"/>
      <c r="T46" s="48"/>
      <c r="U46" s="48"/>
    </row>
    <row r="47" spans="1:21" ht="30.75" customHeight="1" x14ac:dyDescent="0.15">
      <c r="A47" s="48"/>
      <c r="B47" s="1195"/>
      <c r="C47" s="1196"/>
      <c r="D47" s="62"/>
      <c r="E47" s="1187" t="s">
        <v>13</v>
      </c>
      <c r="F47" s="1187"/>
      <c r="G47" s="1187"/>
      <c r="H47" s="1187"/>
      <c r="I47" s="1187"/>
      <c r="J47" s="1188"/>
      <c r="K47" s="63" t="s">
        <v>477</v>
      </c>
      <c r="L47" s="64" t="s">
        <v>477</v>
      </c>
      <c r="M47" s="64" t="s">
        <v>477</v>
      </c>
      <c r="N47" s="64" t="s">
        <v>477</v>
      </c>
      <c r="O47" s="65" t="s">
        <v>477</v>
      </c>
      <c r="P47" s="48"/>
      <c r="Q47" s="48"/>
      <c r="R47" s="48"/>
      <c r="S47" s="48"/>
      <c r="T47" s="48"/>
      <c r="U47" s="48"/>
    </row>
    <row r="48" spans="1:21" ht="30.75" customHeight="1" x14ac:dyDescent="0.15">
      <c r="A48" s="48"/>
      <c r="B48" s="1195"/>
      <c r="C48" s="1196"/>
      <c r="D48" s="62"/>
      <c r="E48" s="1187" t="s">
        <v>14</v>
      </c>
      <c r="F48" s="1187"/>
      <c r="G48" s="1187"/>
      <c r="H48" s="1187"/>
      <c r="I48" s="1187"/>
      <c r="J48" s="1188"/>
      <c r="K48" s="63">
        <v>640</v>
      </c>
      <c r="L48" s="64">
        <v>619</v>
      </c>
      <c r="M48" s="64">
        <v>608</v>
      </c>
      <c r="N48" s="64">
        <v>590</v>
      </c>
      <c r="O48" s="65">
        <v>605</v>
      </c>
      <c r="P48" s="48"/>
      <c r="Q48" s="48"/>
      <c r="R48" s="48"/>
      <c r="S48" s="48"/>
      <c r="T48" s="48"/>
      <c r="U48" s="48"/>
    </row>
    <row r="49" spans="1:21" ht="30.75" customHeight="1" x14ac:dyDescent="0.15">
      <c r="A49" s="48"/>
      <c r="B49" s="1195"/>
      <c r="C49" s="1196"/>
      <c r="D49" s="62"/>
      <c r="E49" s="1187" t="s">
        <v>15</v>
      </c>
      <c r="F49" s="1187"/>
      <c r="G49" s="1187"/>
      <c r="H49" s="1187"/>
      <c r="I49" s="1187"/>
      <c r="J49" s="1188"/>
      <c r="K49" s="63">
        <v>218</v>
      </c>
      <c r="L49" s="64">
        <v>206</v>
      </c>
      <c r="M49" s="64">
        <v>169</v>
      </c>
      <c r="N49" s="64">
        <v>158</v>
      </c>
      <c r="O49" s="65">
        <v>175</v>
      </c>
      <c r="P49" s="48"/>
      <c r="Q49" s="48"/>
      <c r="R49" s="48"/>
      <c r="S49" s="48"/>
      <c r="T49" s="48"/>
      <c r="U49" s="48"/>
    </row>
    <row r="50" spans="1:21" ht="30.75" customHeight="1" x14ac:dyDescent="0.15">
      <c r="A50" s="48"/>
      <c r="B50" s="1195"/>
      <c r="C50" s="1196"/>
      <c r="D50" s="62"/>
      <c r="E50" s="1187" t="s">
        <v>16</v>
      </c>
      <c r="F50" s="1187"/>
      <c r="G50" s="1187"/>
      <c r="H50" s="1187"/>
      <c r="I50" s="1187"/>
      <c r="J50" s="1188"/>
      <c r="K50" s="63">
        <v>27</v>
      </c>
      <c r="L50" s="64">
        <v>24</v>
      </c>
      <c r="M50" s="64">
        <v>22</v>
      </c>
      <c r="N50" s="64">
        <v>11</v>
      </c>
      <c r="O50" s="65">
        <v>11</v>
      </c>
      <c r="P50" s="48"/>
      <c r="Q50" s="48"/>
      <c r="R50" s="48"/>
      <c r="S50" s="48"/>
      <c r="T50" s="48"/>
      <c r="U50" s="48"/>
    </row>
    <row r="51" spans="1:21" ht="30.75" customHeight="1" x14ac:dyDescent="0.15">
      <c r="A51" s="48"/>
      <c r="B51" s="1197"/>
      <c r="C51" s="1198"/>
      <c r="D51" s="66"/>
      <c r="E51" s="1187" t="s">
        <v>17</v>
      </c>
      <c r="F51" s="1187"/>
      <c r="G51" s="1187"/>
      <c r="H51" s="1187"/>
      <c r="I51" s="1187"/>
      <c r="J51" s="1188"/>
      <c r="K51" s="63">
        <v>2</v>
      </c>
      <c r="L51" s="64" t="s">
        <v>477</v>
      </c>
      <c r="M51" s="64" t="s">
        <v>477</v>
      </c>
      <c r="N51" s="64" t="s">
        <v>477</v>
      </c>
      <c r="O51" s="65" t="s">
        <v>477</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1478</v>
      </c>
      <c r="L52" s="64">
        <v>1404</v>
      </c>
      <c r="M52" s="64">
        <v>1469</v>
      </c>
      <c r="N52" s="64">
        <v>1496</v>
      </c>
      <c r="O52" s="65">
        <v>1423</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1164</v>
      </c>
      <c r="L53" s="69">
        <v>1012</v>
      </c>
      <c r="M53" s="69">
        <v>876</v>
      </c>
      <c r="N53" s="69">
        <v>875</v>
      </c>
      <c r="O53" s="70">
        <v>882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13" t="s">
        <v>23</v>
      </c>
      <c r="C41" s="1214"/>
      <c r="D41" s="81"/>
      <c r="E41" s="1215" t="s">
        <v>24</v>
      </c>
      <c r="F41" s="1215"/>
      <c r="G41" s="1215"/>
      <c r="H41" s="1216"/>
      <c r="I41" s="82">
        <v>16870</v>
      </c>
      <c r="J41" s="83">
        <v>16179</v>
      </c>
      <c r="K41" s="83">
        <v>16526</v>
      </c>
      <c r="L41" s="83">
        <v>16425</v>
      </c>
      <c r="M41" s="84">
        <v>16514</v>
      </c>
    </row>
    <row r="42" spans="2:13" ht="27.75" customHeight="1" x14ac:dyDescent="0.15">
      <c r="B42" s="1203"/>
      <c r="C42" s="1204"/>
      <c r="D42" s="85"/>
      <c r="E42" s="1207" t="s">
        <v>25</v>
      </c>
      <c r="F42" s="1207"/>
      <c r="G42" s="1207"/>
      <c r="H42" s="1208"/>
      <c r="I42" s="86">
        <v>148</v>
      </c>
      <c r="J42" s="87">
        <v>127</v>
      </c>
      <c r="K42" s="87">
        <v>109</v>
      </c>
      <c r="L42" s="87">
        <v>100</v>
      </c>
      <c r="M42" s="88">
        <v>92</v>
      </c>
    </row>
    <row r="43" spans="2:13" ht="27.75" customHeight="1" x14ac:dyDescent="0.15">
      <c r="B43" s="1203"/>
      <c r="C43" s="1204"/>
      <c r="D43" s="85"/>
      <c r="E43" s="1207" t="s">
        <v>26</v>
      </c>
      <c r="F43" s="1207"/>
      <c r="G43" s="1207"/>
      <c r="H43" s="1208"/>
      <c r="I43" s="86">
        <v>8791</v>
      </c>
      <c r="J43" s="87">
        <v>8578</v>
      </c>
      <c r="K43" s="87">
        <v>8364</v>
      </c>
      <c r="L43" s="87">
        <v>8025</v>
      </c>
      <c r="M43" s="88">
        <v>7547</v>
      </c>
    </row>
    <row r="44" spans="2:13" ht="27.75" customHeight="1" x14ac:dyDescent="0.15">
      <c r="B44" s="1203"/>
      <c r="C44" s="1204"/>
      <c r="D44" s="85"/>
      <c r="E44" s="1207" t="s">
        <v>27</v>
      </c>
      <c r="F44" s="1207"/>
      <c r="G44" s="1207"/>
      <c r="H44" s="1208"/>
      <c r="I44" s="86">
        <v>1333</v>
      </c>
      <c r="J44" s="87">
        <v>1364</v>
      </c>
      <c r="K44" s="87">
        <v>1441</v>
      </c>
      <c r="L44" s="87">
        <v>1332</v>
      </c>
      <c r="M44" s="88">
        <v>1252</v>
      </c>
    </row>
    <row r="45" spans="2:13" ht="27.75" customHeight="1" x14ac:dyDescent="0.15">
      <c r="B45" s="1203"/>
      <c r="C45" s="1204"/>
      <c r="D45" s="85"/>
      <c r="E45" s="1207" t="s">
        <v>28</v>
      </c>
      <c r="F45" s="1207"/>
      <c r="G45" s="1207"/>
      <c r="H45" s="1208"/>
      <c r="I45" s="86">
        <v>2688</v>
      </c>
      <c r="J45" s="87">
        <v>2618</v>
      </c>
      <c r="K45" s="87">
        <v>2499</v>
      </c>
      <c r="L45" s="87">
        <v>2347</v>
      </c>
      <c r="M45" s="88">
        <v>2284</v>
      </c>
    </row>
    <row r="46" spans="2:13" ht="27.75" customHeight="1" x14ac:dyDescent="0.15">
      <c r="B46" s="1203"/>
      <c r="C46" s="1204"/>
      <c r="D46" s="85"/>
      <c r="E46" s="1207" t="s">
        <v>29</v>
      </c>
      <c r="F46" s="1207"/>
      <c r="G46" s="1207"/>
      <c r="H46" s="1208"/>
      <c r="I46" s="86" t="s">
        <v>477</v>
      </c>
      <c r="J46" s="87" t="s">
        <v>477</v>
      </c>
      <c r="K46" s="87" t="s">
        <v>477</v>
      </c>
      <c r="L46" s="87">
        <v>281</v>
      </c>
      <c r="M46" s="88">
        <v>275</v>
      </c>
    </row>
    <row r="47" spans="2:13" ht="27.75" customHeight="1" x14ac:dyDescent="0.15">
      <c r="B47" s="1203"/>
      <c r="C47" s="1204"/>
      <c r="D47" s="85"/>
      <c r="E47" s="1207" t="s">
        <v>30</v>
      </c>
      <c r="F47" s="1207"/>
      <c r="G47" s="1207"/>
      <c r="H47" s="1208"/>
      <c r="I47" s="86" t="s">
        <v>477</v>
      </c>
      <c r="J47" s="87" t="s">
        <v>477</v>
      </c>
      <c r="K47" s="87" t="s">
        <v>477</v>
      </c>
      <c r="L47" s="87" t="s">
        <v>477</v>
      </c>
      <c r="M47" s="88" t="s">
        <v>477</v>
      </c>
    </row>
    <row r="48" spans="2:13" ht="27.75" customHeight="1" x14ac:dyDescent="0.15">
      <c r="B48" s="1205"/>
      <c r="C48" s="1206"/>
      <c r="D48" s="85"/>
      <c r="E48" s="1207" t="s">
        <v>31</v>
      </c>
      <c r="F48" s="1207"/>
      <c r="G48" s="1207"/>
      <c r="H48" s="1208"/>
      <c r="I48" s="86" t="s">
        <v>477</v>
      </c>
      <c r="J48" s="87" t="s">
        <v>477</v>
      </c>
      <c r="K48" s="87" t="s">
        <v>477</v>
      </c>
      <c r="L48" s="87" t="s">
        <v>477</v>
      </c>
      <c r="M48" s="88" t="s">
        <v>477</v>
      </c>
    </row>
    <row r="49" spans="2:13" ht="27.75" customHeight="1" x14ac:dyDescent="0.15">
      <c r="B49" s="1201" t="s">
        <v>32</v>
      </c>
      <c r="C49" s="1202"/>
      <c r="D49" s="89"/>
      <c r="E49" s="1207" t="s">
        <v>33</v>
      </c>
      <c r="F49" s="1207"/>
      <c r="G49" s="1207"/>
      <c r="H49" s="1208"/>
      <c r="I49" s="86">
        <v>1573</v>
      </c>
      <c r="J49" s="87">
        <v>2121</v>
      </c>
      <c r="K49" s="87">
        <v>1953</v>
      </c>
      <c r="L49" s="87">
        <v>1159</v>
      </c>
      <c r="M49" s="88">
        <v>1660</v>
      </c>
    </row>
    <row r="50" spans="2:13" ht="27.75" customHeight="1" x14ac:dyDescent="0.15">
      <c r="B50" s="1203"/>
      <c r="C50" s="1204"/>
      <c r="D50" s="85"/>
      <c r="E50" s="1207" t="s">
        <v>34</v>
      </c>
      <c r="F50" s="1207"/>
      <c r="G50" s="1207"/>
      <c r="H50" s="1208"/>
      <c r="I50" s="86">
        <v>2585</v>
      </c>
      <c r="J50" s="87">
        <v>2403</v>
      </c>
      <c r="K50" s="87">
        <v>2293</v>
      </c>
      <c r="L50" s="87">
        <v>2170</v>
      </c>
      <c r="M50" s="88">
        <v>2067</v>
      </c>
    </row>
    <row r="51" spans="2:13" ht="27.75" customHeight="1" x14ac:dyDescent="0.15">
      <c r="B51" s="1205"/>
      <c r="C51" s="1206"/>
      <c r="D51" s="85"/>
      <c r="E51" s="1207" t="s">
        <v>35</v>
      </c>
      <c r="F51" s="1207"/>
      <c r="G51" s="1207"/>
      <c r="H51" s="1208"/>
      <c r="I51" s="86">
        <v>14679</v>
      </c>
      <c r="J51" s="87">
        <v>14813</v>
      </c>
      <c r="K51" s="87">
        <v>14461</v>
      </c>
      <c r="L51" s="87">
        <v>13884</v>
      </c>
      <c r="M51" s="88">
        <v>13685</v>
      </c>
    </row>
    <row r="52" spans="2:13" ht="27.75" customHeight="1" thickBot="1" x14ac:dyDescent="0.2">
      <c r="B52" s="1209" t="s">
        <v>36</v>
      </c>
      <c r="C52" s="1210"/>
      <c r="D52" s="90"/>
      <c r="E52" s="1211" t="s">
        <v>37</v>
      </c>
      <c r="F52" s="1211"/>
      <c r="G52" s="1211"/>
      <c r="H52" s="1212"/>
      <c r="I52" s="91">
        <v>10992</v>
      </c>
      <c r="J52" s="92">
        <v>9529</v>
      </c>
      <c r="K52" s="92">
        <v>10232</v>
      </c>
      <c r="L52" s="92">
        <v>11297</v>
      </c>
      <c r="M52" s="93">
        <v>10552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F16" zoomScale="90" zoomScaleNormal="90" zoomScaleSheetLayoutView="55" workbookViewId="0">
      <selection activeCell="I63" sqref="I63"/>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31" t="s">
        <v>551</v>
      </c>
      <c r="H43" s="1232"/>
      <c r="I43" s="1232"/>
      <c r="J43" s="1232"/>
      <c r="K43" s="1232"/>
      <c r="L43" s="1232"/>
      <c r="M43" s="1232"/>
      <c r="N43" s="1232"/>
      <c r="O43" s="1233"/>
    </row>
    <row r="44" spans="2:17" x14ac:dyDescent="0.15">
      <c r="B44" s="248"/>
      <c r="C44" s="244"/>
      <c r="D44" s="244"/>
      <c r="E44" s="244"/>
      <c r="F44" s="244"/>
      <c r="G44" s="1234"/>
      <c r="H44" s="1235"/>
      <c r="I44" s="1235"/>
      <c r="J44" s="1235"/>
      <c r="K44" s="1235"/>
      <c r="L44" s="1235"/>
      <c r="M44" s="1235"/>
      <c r="N44" s="1235"/>
      <c r="O44" s="1236"/>
    </row>
    <row r="45" spans="2:17" x14ac:dyDescent="0.15">
      <c r="B45" s="248"/>
      <c r="C45" s="244"/>
      <c r="D45" s="244"/>
      <c r="E45" s="244"/>
      <c r="F45" s="244"/>
      <c r="G45" s="1234"/>
      <c r="H45" s="1235"/>
      <c r="I45" s="1235"/>
      <c r="J45" s="1235"/>
      <c r="K45" s="1235"/>
      <c r="L45" s="1235"/>
      <c r="M45" s="1235"/>
      <c r="N45" s="1235"/>
      <c r="O45" s="1236"/>
    </row>
    <row r="46" spans="2:17" x14ac:dyDescent="0.15">
      <c r="B46" s="248"/>
      <c r="C46" s="244"/>
      <c r="D46" s="244"/>
      <c r="E46" s="244"/>
      <c r="F46" s="244"/>
      <c r="G46" s="1234"/>
      <c r="H46" s="1235"/>
      <c r="I46" s="1235"/>
      <c r="J46" s="1235"/>
      <c r="K46" s="1235"/>
      <c r="L46" s="1235"/>
      <c r="M46" s="1235"/>
      <c r="N46" s="1235"/>
      <c r="O46" s="1236"/>
    </row>
    <row r="47" spans="2:17" x14ac:dyDescent="0.15">
      <c r="B47" s="248"/>
      <c r="C47" s="244"/>
      <c r="D47" s="244"/>
      <c r="E47" s="244"/>
      <c r="F47" s="244"/>
      <c r="G47" s="1237"/>
      <c r="H47" s="1238"/>
      <c r="I47" s="1238"/>
      <c r="J47" s="1238"/>
      <c r="K47" s="1238"/>
      <c r="L47" s="1238"/>
      <c r="M47" s="1238"/>
      <c r="N47" s="1238"/>
      <c r="O47" s="1239"/>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40"/>
      <c r="H50" s="1241"/>
      <c r="I50" s="1241"/>
      <c r="J50" s="1242"/>
      <c r="K50" s="354" t="s">
        <v>516</v>
      </c>
      <c r="L50" s="354" t="s">
        <v>517</v>
      </c>
      <c r="M50" s="354" t="s">
        <v>518</v>
      </c>
      <c r="N50" s="354" t="s">
        <v>519</v>
      </c>
      <c r="O50" s="354" t="s">
        <v>520</v>
      </c>
    </row>
    <row r="51" spans="1:17" x14ac:dyDescent="0.15">
      <c r="B51" s="248"/>
      <c r="C51" s="244"/>
      <c r="D51" s="244"/>
      <c r="E51" s="244"/>
      <c r="F51" s="244"/>
      <c r="G51" s="1243" t="s">
        <v>553</v>
      </c>
      <c r="H51" s="1244"/>
      <c r="I51" s="1249" t="s">
        <v>554</v>
      </c>
      <c r="J51" s="1249"/>
      <c r="K51" s="1251"/>
      <c r="L51" s="1251"/>
      <c r="M51" s="1251"/>
      <c r="N51" s="1251"/>
      <c r="O51" s="1217">
        <v>150</v>
      </c>
    </row>
    <row r="52" spans="1:17" x14ac:dyDescent="0.15">
      <c r="B52" s="248"/>
      <c r="C52" s="244"/>
      <c r="D52" s="244"/>
      <c r="E52" s="244"/>
      <c r="F52" s="244"/>
      <c r="G52" s="1245"/>
      <c r="H52" s="1246"/>
      <c r="I52" s="1250"/>
      <c r="J52" s="1250"/>
      <c r="K52" s="1217"/>
      <c r="L52" s="1217"/>
      <c r="M52" s="1217"/>
      <c r="N52" s="1217"/>
      <c r="O52" s="1217"/>
    </row>
    <row r="53" spans="1:17" x14ac:dyDescent="0.15">
      <c r="A53" s="355"/>
      <c r="B53" s="248"/>
      <c r="C53" s="244"/>
      <c r="D53" s="244"/>
      <c r="E53" s="244"/>
      <c r="F53" s="244"/>
      <c r="G53" s="1245"/>
      <c r="H53" s="1246"/>
      <c r="I53" s="1229" t="s">
        <v>555</v>
      </c>
      <c r="J53" s="1229"/>
      <c r="K53" s="1252"/>
      <c r="L53" s="1252"/>
      <c r="M53" s="1252"/>
      <c r="N53" s="1252"/>
      <c r="O53" s="1221">
        <v>37.799999999999997</v>
      </c>
    </row>
    <row r="54" spans="1:17" x14ac:dyDescent="0.15">
      <c r="A54" s="355"/>
      <c r="B54" s="248"/>
      <c r="C54" s="244"/>
      <c r="D54" s="244"/>
      <c r="E54" s="244"/>
      <c r="F54" s="244"/>
      <c r="G54" s="1247"/>
      <c r="H54" s="1248"/>
      <c r="I54" s="1229"/>
      <c r="J54" s="1229"/>
      <c r="K54" s="1222"/>
      <c r="L54" s="1222"/>
      <c r="M54" s="1222"/>
      <c r="N54" s="1222"/>
      <c r="O54" s="1222"/>
    </row>
    <row r="55" spans="1:17" x14ac:dyDescent="0.15">
      <c r="A55" s="355"/>
      <c r="B55" s="248"/>
      <c r="C55" s="244"/>
      <c r="D55" s="244"/>
      <c r="E55" s="244"/>
      <c r="F55" s="244"/>
      <c r="G55" s="1223" t="s">
        <v>556</v>
      </c>
      <c r="H55" s="1224"/>
      <c r="I55" s="1229" t="s">
        <v>554</v>
      </c>
      <c r="J55" s="1229"/>
      <c r="K55" s="1251"/>
      <c r="L55" s="1251"/>
      <c r="M55" s="1251"/>
      <c r="N55" s="1251"/>
      <c r="O55" s="1217">
        <v>58.5</v>
      </c>
    </row>
    <row r="56" spans="1:17" x14ac:dyDescent="0.15">
      <c r="A56" s="355"/>
      <c r="B56" s="248"/>
      <c r="C56" s="244"/>
      <c r="D56" s="244"/>
      <c r="E56" s="244"/>
      <c r="F56" s="244"/>
      <c r="G56" s="1225"/>
      <c r="H56" s="1226"/>
      <c r="I56" s="1229"/>
      <c r="J56" s="1229"/>
      <c r="K56" s="1217"/>
      <c r="L56" s="1217"/>
      <c r="M56" s="1217"/>
      <c r="N56" s="1217"/>
      <c r="O56" s="1217"/>
    </row>
    <row r="57" spans="1:17" s="355" customFormat="1" x14ac:dyDescent="0.15">
      <c r="B57" s="356"/>
      <c r="C57" s="352"/>
      <c r="D57" s="352"/>
      <c r="E57" s="352"/>
      <c r="F57" s="352"/>
      <c r="G57" s="1225"/>
      <c r="H57" s="1226"/>
      <c r="I57" s="1219" t="s">
        <v>555</v>
      </c>
      <c r="J57" s="1219"/>
      <c r="K57" s="1252"/>
      <c r="L57" s="1252"/>
      <c r="M57" s="1252"/>
      <c r="N57" s="1252"/>
      <c r="O57" s="1221">
        <v>49</v>
      </c>
      <c r="P57" s="357"/>
      <c r="Q57" s="356"/>
    </row>
    <row r="58" spans="1:17" s="355" customFormat="1" x14ac:dyDescent="0.15">
      <c r="A58" s="243"/>
      <c r="B58" s="356"/>
      <c r="C58" s="352"/>
      <c r="D58" s="352"/>
      <c r="E58" s="352"/>
      <c r="F58" s="352"/>
      <c r="G58" s="1227"/>
      <c r="H58" s="1228"/>
      <c r="I58" s="1219"/>
      <c r="J58" s="1219"/>
      <c r="K58" s="1222"/>
      <c r="L58" s="1222"/>
      <c r="M58" s="1222"/>
      <c r="N58" s="1222"/>
      <c r="O58" s="122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31" t="s">
        <v>558</v>
      </c>
      <c r="H65" s="1232"/>
      <c r="I65" s="1232"/>
      <c r="J65" s="1232"/>
      <c r="K65" s="1232"/>
      <c r="L65" s="1232"/>
      <c r="M65" s="1232"/>
      <c r="N65" s="1232"/>
      <c r="O65" s="1233"/>
    </row>
    <row r="66" spans="2:30" x14ac:dyDescent="0.15">
      <c r="B66" s="248"/>
      <c r="C66" s="244"/>
      <c r="D66" s="244"/>
      <c r="E66" s="244"/>
      <c r="F66" s="244"/>
      <c r="G66" s="1234"/>
      <c r="H66" s="1235"/>
      <c r="I66" s="1235"/>
      <c r="J66" s="1235"/>
      <c r="K66" s="1235"/>
      <c r="L66" s="1235"/>
      <c r="M66" s="1235"/>
      <c r="N66" s="1235"/>
      <c r="O66" s="1236"/>
    </row>
    <row r="67" spans="2:30" x14ac:dyDescent="0.15">
      <c r="B67" s="248"/>
      <c r="C67" s="244"/>
      <c r="D67" s="244"/>
      <c r="E67" s="244"/>
      <c r="F67" s="244"/>
      <c r="G67" s="1234"/>
      <c r="H67" s="1235"/>
      <c r="I67" s="1235"/>
      <c r="J67" s="1235"/>
      <c r="K67" s="1235"/>
      <c r="L67" s="1235"/>
      <c r="M67" s="1235"/>
      <c r="N67" s="1235"/>
      <c r="O67" s="1236"/>
    </row>
    <row r="68" spans="2:30" x14ac:dyDescent="0.15">
      <c r="B68" s="248"/>
      <c r="C68" s="244"/>
      <c r="D68" s="244"/>
      <c r="E68" s="244"/>
      <c r="F68" s="244"/>
      <c r="G68" s="1234"/>
      <c r="H68" s="1235"/>
      <c r="I68" s="1235"/>
      <c r="J68" s="1235"/>
      <c r="K68" s="1235"/>
      <c r="L68" s="1235"/>
      <c r="M68" s="1235"/>
      <c r="N68" s="1235"/>
      <c r="O68" s="1236"/>
    </row>
    <row r="69" spans="2:30" x14ac:dyDescent="0.15">
      <c r="B69" s="248"/>
      <c r="C69" s="244"/>
      <c r="D69" s="244"/>
      <c r="E69" s="244"/>
      <c r="F69" s="244"/>
      <c r="G69" s="1237"/>
      <c r="H69" s="1238"/>
      <c r="I69" s="1238"/>
      <c r="J69" s="1238"/>
      <c r="K69" s="1238"/>
      <c r="L69" s="1238"/>
      <c r="M69" s="1238"/>
      <c r="N69" s="1238"/>
      <c r="O69" s="1239"/>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40"/>
      <c r="H72" s="1241"/>
      <c r="I72" s="1241"/>
      <c r="J72" s="1242"/>
      <c r="K72" s="354" t="s">
        <v>516</v>
      </c>
      <c r="L72" s="354" t="s">
        <v>517</v>
      </c>
      <c r="M72" s="354" t="s">
        <v>518</v>
      </c>
      <c r="N72" s="354" t="s">
        <v>519</v>
      </c>
      <c r="O72" s="354" t="s">
        <v>520</v>
      </c>
    </row>
    <row r="73" spans="2:30" x14ac:dyDescent="0.15">
      <c r="B73" s="248"/>
      <c r="C73" s="244"/>
      <c r="D73" s="244"/>
      <c r="E73" s="244"/>
      <c r="F73" s="244"/>
      <c r="G73" s="1243" t="s">
        <v>553</v>
      </c>
      <c r="H73" s="1244"/>
      <c r="I73" s="1249" t="s">
        <v>554</v>
      </c>
      <c r="J73" s="1249"/>
      <c r="K73" s="1230">
        <v>154.30000000000001</v>
      </c>
      <c r="L73" s="1230">
        <v>137.1</v>
      </c>
      <c r="M73" s="1217">
        <v>144.6</v>
      </c>
      <c r="N73" s="1217">
        <v>163.5</v>
      </c>
      <c r="O73" s="1217">
        <v>150</v>
      </c>
      <c r="S73" s="243">
        <v>9.9</v>
      </c>
    </row>
    <row r="74" spans="2:30" x14ac:dyDescent="0.15">
      <c r="B74" s="248"/>
      <c r="C74" s="244"/>
      <c r="D74" s="244"/>
      <c r="E74" s="244"/>
      <c r="F74" s="244"/>
      <c r="G74" s="1245"/>
      <c r="H74" s="1246"/>
      <c r="I74" s="1250"/>
      <c r="J74" s="1250"/>
      <c r="K74" s="1230"/>
      <c r="L74" s="1230"/>
      <c r="M74" s="1217"/>
      <c r="N74" s="1217"/>
      <c r="O74" s="1217"/>
    </row>
    <row r="75" spans="2:30" x14ac:dyDescent="0.15">
      <c r="B75" s="248"/>
      <c r="C75" s="244"/>
      <c r="D75" s="244"/>
      <c r="E75" s="244"/>
      <c r="F75" s="244"/>
      <c r="G75" s="1245"/>
      <c r="H75" s="1246"/>
      <c r="I75" s="1229" t="s">
        <v>560</v>
      </c>
      <c r="J75" s="1229"/>
      <c r="K75" s="1221">
        <v>19</v>
      </c>
      <c r="L75" s="1221">
        <v>16.899999999999999</v>
      </c>
      <c r="M75" s="1221">
        <v>14.4</v>
      </c>
      <c r="N75" s="1221">
        <v>13.2</v>
      </c>
      <c r="O75" s="1221">
        <v>12.5</v>
      </c>
      <c r="U75" s="243">
        <v>81.2</v>
      </c>
      <c r="W75" s="243">
        <v>87.2</v>
      </c>
      <c r="Y75" s="243">
        <v>99.8</v>
      </c>
      <c r="AA75" s="243">
        <v>109.5</v>
      </c>
      <c r="AC75" s="243">
        <v>115.2</v>
      </c>
    </row>
    <row r="76" spans="2:30" x14ac:dyDescent="0.15">
      <c r="B76" s="248"/>
      <c r="C76" s="244"/>
      <c r="D76" s="244"/>
      <c r="E76" s="244"/>
      <c r="F76" s="244"/>
      <c r="G76" s="1247"/>
      <c r="H76" s="1248"/>
      <c r="I76" s="1229"/>
      <c r="J76" s="1229"/>
      <c r="K76" s="1222"/>
      <c r="L76" s="1222"/>
      <c r="M76" s="1222"/>
      <c r="N76" s="1222"/>
      <c r="O76" s="1222"/>
    </row>
    <row r="77" spans="2:30" x14ac:dyDescent="0.15">
      <c r="B77" s="248"/>
      <c r="C77" s="244"/>
      <c r="D77" s="244"/>
      <c r="E77" s="244"/>
      <c r="F77" s="244"/>
      <c r="G77" s="1223" t="s">
        <v>556</v>
      </c>
      <c r="H77" s="1224"/>
      <c r="I77" s="1229" t="s">
        <v>554</v>
      </c>
      <c r="J77" s="1229"/>
      <c r="K77" s="1230">
        <v>88.3</v>
      </c>
      <c r="L77" s="1230">
        <v>76.2</v>
      </c>
      <c r="M77" s="1217">
        <v>65.3</v>
      </c>
      <c r="N77" s="1217">
        <v>60.8</v>
      </c>
      <c r="O77" s="1217">
        <v>58.5</v>
      </c>
      <c r="R77" s="243">
        <v>12.3</v>
      </c>
      <c r="T77" s="243">
        <v>11.1</v>
      </c>
    </row>
    <row r="78" spans="2:30" x14ac:dyDescent="0.15">
      <c r="B78" s="248"/>
      <c r="C78" s="244"/>
      <c r="D78" s="244"/>
      <c r="E78" s="244"/>
      <c r="F78" s="244"/>
      <c r="G78" s="1225"/>
      <c r="H78" s="1226"/>
      <c r="I78" s="1229"/>
      <c r="J78" s="1229"/>
      <c r="K78" s="1230"/>
      <c r="L78" s="1230"/>
      <c r="M78" s="1217"/>
      <c r="N78" s="1217"/>
      <c r="O78" s="1217"/>
    </row>
    <row r="79" spans="2:30" x14ac:dyDescent="0.15">
      <c r="B79" s="248"/>
      <c r="C79" s="244"/>
      <c r="D79" s="244"/>
      <c r="E79" s="244"/>
      <c r="F79" s="244"/>
      <c r="G79" s="1225"/>
      <c r="H79" s="1226"/>
      <c r="I79" s="1218" t="s">
        <v>560</v>
      </c>
      <c r="J79" s="1219"/>
      <c r="K79" s="1220">
        <v>13.8</v>
      </c>
      <c r="L79" s="1220">
        <v>12.8</v>
      </c>
      <c r="M79" s="1220">
        <v>12</v>
      </c>
      <c r="N79" s="1220">
        <v>11.1</v>
      </c>
      <c r="O79" s="1220">
        <v>10.7</v>
      </c>
      <c r="V79" s="243">
        <v>53.5</v>
      </c>
      <c r="X79" s="243">
        <v>48.2</v>
      </c>
      <c r="Z79" s="243">
        <v>34.200000000000003</v>
      </c>
      <c r="AB79" s="243">
        <v>30.3</v>
      </c>
      <c r="AD79" s="243">
        <v>28.9</v>
      </c>
    </row>
    <row r="80" spans="2:30" x14ac:dyDescent="0.15">
      <c r="B80" s="248"/>
      <c r="C80" s="244"/>
      <c r="D80" s="244"/>
      <c r="E80" s="244"/>
      <c r="F80" s="244"/>
      <c r="G80" s="1227"/>
      <c r="H80" s="1228"/>
      <c r="I80" s="1219"/>
      <c r="J80" s="1219"/>
      <c r="K80" s="1220"/>
      <c r="L80" s="1220"/>
      <c r="M80" s="1220"/>
      <c r="N80" s="1220"/>
      <c r="O80" s="122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110" zoomScaleNormal="110" zoomScaleSheetLayoutView="70" workbookViewId="0">
      <selection activeCell="N22" sqref="N2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I96"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48405</v>
      </c>
      <c r="E3" s="116"/>
      <c r="F3" s="117">
        <v>67201</v>
      </c>
      <c r="G3" s="118"/>
      <c r="H3" s="119"/>
    </row>
    <row r="4" spans="1:8" x14ac:dyDescent="0.15">
      <c r="A4" s="120"/>
      <c r="B4" s="121"/>
      <c r="C4" s="122"/>
      <c r="D4" s="123">
        <v>24385</v>
      </c>
      <c r="E4" s="124"/>
      <c r="F4" s="125">
        <v>35210</v>
      </c>
      <c r="G4" s="126"/>
      <c r="H4" s="127"/>
    </row>
    <row r="5" spans="1:8" x14ac:dyDescent="0.15">
      <c r="A5" s="108" t="s">
        <v>510</v>
      </c>
      <c r="B5" s="113"/>
      <c r="C5" s="114"/>
      <c r="D5" s="115">
        <v>23823</v>
      </c>
      <c r="E5" s="116"/>
      <c r="F5" s="117">
        <v>75709</v>
      </c>
      <c r="G5" s="118"/>
      <c r="H5" s="119"/>
    </row>
    <row r="6" spans="1:8" x14ac:dyDescent="0.15">
      <c r="A6" s="120"/>
      <c r="B6" s="121"/>
      <c r="C6" s="122"/>
      <c r="D6" s="123">
        <v>13138</v>
      </c>
      <c r="E6" s="124"/>
      <c r="F6" s="125">
        <v>35212</v>
      </c>
      <c r="G6" s="126"/>
      <c r="H6" s="127"/>
    </row>
    <row r="7" spans="1:8" x14ac:dyDescent="0.15">
      <c r="A7" s="108" t="s">
        <v>511</v>
      </c>
      <c r="B7" s="113"/>
      <c r="C7" s="114"/>
      <c r="D7" s="115">
        <v>116208</v>
      </c>
      <c r="E7" s="116"/>
      <c r="F7" s="117">
        <v>90961</v>
      </c>
      <c r="G7" s="118"/>
      <c r="H7" s="119"/>
    </row>
    <row r="8" spans="1:8" x14ac:dyDescent="0.15">
      <c r="A8" s="120"/>
      <c r="B8" s="121"/>
      <c r="C8" s="122"/>
      <c r="D8" s="123">
        <v>40002</v>
      </c>
      <c r="E8" s="124"/>
      <c r="F8" s="125">
        <v>37720</v>
      </c>
      <c r="G8" s="126"/>
      <c r="H8" s="127"/>
    </row>
    <row r="9" spans="1:8" x14ac:dyDescent="0.15">
      <c r="A9" s="108" t="s">
        <v>512</v>
      </c>
      <c r="B9" s="113"/>
      <c r="C9" s="114"/>
      <c r="D9" s="115">
        <v>131467</v>
      </c>
      <c r="E9" s="116"/>
      <c r="F9" s="117">
        <v>106614</v>
      </c>
      <c r="G9" s="118"/>
      <c r="H9" s="119"/>
    </row>
    <row r="10" spans="1:8" x14ac:dyDescent="0.15">
      <c r="A10" s="120"/>
      <c r="B10" s="121"/>
      <c r="C10" s="122"/>
      <c r="D10" s="123">
        <v>58001</v>
      </c>
      <c r="E10" s="124"/>
      <c r="F10" s="125">
        <v>45545</v>
      </c>
      <c r="G10" s="126"/>
      <c r="H10" s="127"/>
    </row>
    <row r="11" spans="1:8" x14ac:dyDescent="0.15">
      <c r="A11" s="108" t="s">
        <v>513</v>
      </c>
      <c r="B11" s="113"/>
      <c r="C11" s="114"/>
      <c r="D11" s="115">
        <v>42605</v>
      </c>
      <c r="E11" s="116"/>
      <c r="F11" s="117">
        <v>85459</v>
      </c>
      <c r="G11" s="118"/>
      <c r="H11" s="119"/>
    </row>
    <row r="12" spans="1:8" x14ac:dyDescent="0.15">
      <c r="A12" s="120"/>
      <c r="B12" s="121"/>
      <c r="C12" s="128"/>
      <c r="D12" s="123">
        <v>30209</v>
      </c>
      <c r="E12" s="124"/>
      <c r="F12" s="125">
        <v>44378</v>
      </c>
      <c r="G12" s="126"/>
      <c r="H12" s="127"/>
    </row>
    <row r="13" spans="1:8" x14ac:dyDescent="0.15">
      <c r="A13" s="108"/>
      <c r="B13" s="113"/>
      <c r="C13" s="129"/>
      <c r="D13" s="130">
        <v>72502</v>
      </c>
      <c r="E13" s="131"/>
      <c r="F13" s="132">
        <v>85189</v>
      </c>
      <c r="G13" s="133"/>
      <c r="H13" s="119"/>
    </row>
    <row r="14" spans="1:8" x14ac:dyDescent="0.15">
      <c r="A14" s="120"/>
      <c r="B14" s="121"/>
      <c r="C14" s="122"/>
      <c r="D14" s="123">
        <v>33147</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8.36</v>
      </c>
      <c r="C19" s="134">
        <f>ROUND(VALUE(SUBSTITUTE(実質収支比率等に係る経年分析!G$48,"▲","-")),2)</f>
        <v>7.89</v>
      </c>
      <c r="D19" s="134">
        <f>ROUND(VALUE(SUBSTITUTE(実質収支比率等に係る経年分析!H$48,"▲","-")),2)</f>
        <v>6.88</v>
      </c>
      <c r="E19" s="134">
        <f>ROUND(VALUE(SUBSTITUTE(実質収支比率等に係る経年分析!I$48,"▲","-")),2)</f>
        <v>11.41</v>
      </c>
      <c r="F19" s="134">
        <f>ROUND(VALUE(SUBSTITUTE(実質収支比率等に係る経年分析!J$48,"▲","-")),2)</f>
        <v>13.03</v>
      </c>
    </row>
    <row r="20" spans="1:11" x14ac:dyDescent="0.15">
      <c r="A20" s="134" t="s">
        <v>42</v>
      </c>
      <c r="B20" s="134">
        <f>ROUND(VALUE(SUBSTITUTE(実質収支比率等に係る経年分析!F$47,"▲","-")),2)</f>
        <v>8.36</v>
      </c>
      <c r="C20" s="134">
        <f>ROUND(VALUE(SUBSTITUTE(実質収支比率等に係る経年分析!G$47,"▲","-")),2)</f>
        <v>11.74</v>
      </c>
      <c r="D20" s="134">
        <f>ROUND(VALUE(SUBSTITUTE(実質収支比率等に係る経年分析!H$47,"▲","-")),2)</f>
        <v>9.1300000000000008</v>
      </c>
      <c r="E20" s="134">
        <f>ROUND(VALUE(SUBSTITUTE(実質収支比率等に係る経年分析!I$47,"▲","-")),2)</f>
        <v>4.55</v>
      </c>
      <c r="F20" s="134">
        <f>ROUND(VALUE(SUBSTITUTE(実質収支比率等に係る経年分析!J$47,"▲","-")),2)</f>
        <v>8.82</v>
      </c>
    </row>
    <row r="21" spans="1:11" x14ac:dyDescent="0.15">
      <c r="A21" s="134" t="s">
        <v>43</v>
      </c>
      <c r="B21" s="134">
        <f>IF(ISNUMBER(VALUE(SUBSTITUTE(実質収支比率等に係る経年分析!F$49,"▲","-"))),ROUND(VALUE(SUBSTITUTE(実質収支比率等に係る経年分析!F$49,"▲","-")),2),NA())</f>
        <v>6.92</v>
      </c>
      <c r="C21" s="134">
        <f>IF(ISNUMBER(VALUE(SUBSTITUTE(実質収支比率等に係る経年分析!G$49,"▲","-"))),ROUND(VALUE(SUBSTITUTE(実質収支比率等に係る経年分析!G$49,"▲","-")),2),NA())</f>
        <v>5.0999999999999996</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-0.31</v>
      </c>
      <c r="F21" s="134">
        <f>IF(ISNUMBER(VALUE(SUBSTITUTE(実質収支比率等に係る経年分析!J$49,"▲","-"))),ROUND(VALUE(SUBSTITUTE(実質収支比率等に係る経年分析!J$49,"▲","-")),2),NA())</f>
        <v>5.98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小滝簡易水道事業特別会計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x14ac:dyDescent="0.15">
      <c r="A31" s="135" t="str">
        <f>IF(連結実質赤字比率に係る赤字・黒字の構成分析!C$39="",NA(),連結実質赤字比率に係る赤字・黒字の構成分析!C$39)</f>
        <v>育英事業特別会計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0.67</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1.7</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2.3199999999999998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7.94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8.7799999999999994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7.88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1478</v>
      </c>
      <c r="E42" s="136"/>
      <c r="F42" s="136"/>
      <c r="G42" s="136">
        <f>'実質公債費比率（分子）の構造'!L$52</f>
        <v>1404</v>
      </c>
      <c r="H42" s="136"/>
      <c r="I42" s="136"/>
      <c r="J42" s="136">
        <f>'実質公債費比率（分子）の構造'!M$52</f>
        <v>1469</v>
      </c>
      <c r="K42" s="136"/>
      <c r="L42" s="136"/>
      <c r="M42" s="136">
        <f>'実質公債費比率（分子）の構造'!N$52</f>
        <v>1496</v>
      </c>
      <c r="N42" s="136"/>
      <c r="O42" s="136"/>
      <c r="P42" s="136">
        <f>'実質公債費比率（分子）の構造'!O$52</f>
        <v>1423</v>
      </c>
    </row>
    <row r="43" spans="1:16" x14ac:dyDescent="0.15">
      <c r="A43" s="136" t="s">
        <v>51</v>
      </c>
      <c r="B43" s="136">
        <f>'実質公債費比率（分子）の構造'!K$51</f>
        <v>2</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27</v>
      </c>
      <c r="C44" s="136"/>
      <c r="D44" s="136"/>
      <c r="E44" s="136">
        <f>'実質公債費比率（分子）の構造'!L$50</f>
        <v>24</v>
      </c>
      <c r="F44" s="136"/>
      <c r="G44" s="136"/>
      <c r="H44" s="136">
        <f>'実質公債費比率（分子）の構造'!M$50</f>
        <v>22</v>
      </c>
      <c r="I44" s="136"/>
      <c r="J44" s="136"/>
      <c r="K44" s="136">
        <f>'実質公債費比率（分子）の構造'!N$50</f>
        <v>11</v>
      </c>
      <c r="L44" s="136"/>
      <c r="M44" s="136"/>
      <c r="N44" s="136">
        <f>'実質公債費比率（分子）の構造'!O$50</f>
        <v>11</v>
      </c>
      <c r="O44" s="136"/>
      <c r="P44" s="136"/>
    </row>
    <row r="45" spans="1:16" x14ac:dyDescent="0.15">
      <c r="A45" s="136" t="s">
        <v>53</v>
      </c>
      <c r="B45" s="136">
        <f>'実質公債費比率（分子）の構造'!K$49</f>
        <v>218</v>
      </c>
      <c r="C45" s="136"/>
      <c r="D45" s="136"/>
      <c r="E45" s="136">
        <f>'実質公債費比率（分子）の構造'!L$49</f>
        <v>206</v>
      </c>
      <c r="F45" s="136"/>
      <c r="G45" s="136"/>
      <c r="H45" s="136">
        <f>'実質公債費比率（分子）の構造'!M$49</f>
        <v>169</v>
      </c>
      <c r="I45" s="136"/>
      <c r="J45" s="136"/>
      <c r="K45" s="136">
        <f>'実質公債費比率（分子）の構造'!N$49</f>
        <v>158</v>
      </c>
      <c r="L45" s="136"/>
      <c r="M45" s="136"/>
      <c r="N45" s="136">
        <f>'実質公債費比率（分子）の構造'!O$49</f>
        <v>175</v>
      </c>
      <c r="O45" s="136"/>
      <c r="P45" s="136"/>
    </row>
    <row r="46" spans="1:16" x14ac:dyDescent="0.15">
      <c r="A46" s="136" t="s">
        <v>54</v>
      </c>
      <c r="B46" s="136">
        <f>'実質公債費比率（分子）の構造'!K$48</f>
        <v>640</v>
      </c>
      <c r="C46" s="136"/>
      <c r="D46" s="136"/>
      <c r="E46" s="136">
        <f>'実質公債費比率（分子）の構造'!L$48</f>
        <v>619</v>
      </c>
      <c r="F46" s="136"/>
      <c r="G46" s="136"/>
      <c r="H46" s="136">
        <f>'実質公債費比率（分子）の構造'!M$48</f>
        <v>608</v>
      </c>
      <c r="I46" s="136"/>
      <c r="J46" s="136"/>
      <c r="K46" s="136">
        <f>'実質公債費比率（分子）の構造'!N$48</f>
        <v>590</v>
      </c>
      <c r="L46" s="136"/>
      <c r="M46" s="136"/>
      <c r="N46" s="136">
        <f>'実質公債費比率（分子）の構造'!O$48</f>
        <v>605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1755</v>
      </c>
      <c r="C49" s="136"/>
      <c r="D49" s="136"/>
      <c r="E49" s="136">
        <f>'実質公債費比率（分子）の構造'!L$45</f>
        <v>1567</v>
      </c>
      <c r="F49" s="136"/>
      <c r="G49" s="136"/>
      <c r="H49" s="136">
        <f>'実質公債費比率（分子）の構造'!M$45</f>
        <v>1546</v>
      </c>
      <c r="I49" s="136"/>
      <c r="J49" s="136"/>
      <c r="K49" s="136">
        <f>'実質公債費比率（分子）の構造'!N$45</f>
        <v>1612</v>
      </c>
      <c r="L49" s="136"/>
      <c r="M49" s="136"/>
      <c r="N49" s="136">
        <f>'実質公債費比率（分子）の構造'!O$45</f>
        <v>1514</v>
      </c>
      <c r="O49" s="136"/>
      <c r="P49" s="136"/>
    </row>
    <row r="50" spans="1:16" x14ac:dyDescent="0.15">
      <c r="A50" s="136" t="s">
        <v>58</v>
      </c>
      <c r="B50" s="136" t="e">
        <f>NA()</f>
        <v>#N/A</v>
      </c>
      <c r="C50" s="136">
        <f>IF(ISNUMBER('実質公債費比率（分子）の構造'!K$53),'実質公債費比率（分子）の構造'!K$53,NA())</f>
        <v>1164</v>
      </c>
      <c r="D50" s="136" t="e">
        <f>NA()</f>
        <v>#N/A</v>
      </c>
      <c r="E50" s="136" t="e">
        <f>NA()</f>
        <v>#N/A</v>
      </c>
      <c r="F50" s="136">
        <f>IF(ISNUMBER('実質公債費比率（分子）の構造'!L$53),'実質公債費比率（分子）の構造'!L$53,NA())</f>
        <v>1012</v>
      </c>
      <c r="G50" s="136" t="e">
        <f>NA()</f>
        <v>#N/A</v>
      </c>
      <c r="H50" s="136" t="e">
        <f>NA()</f>
        <v>#N/A</v>
      </c>
      <c r="I50" s="136">
        <f>IF(ISNUMBER('実質公債費比率（分子）の構造'!M$53),'実質公債費比率（分子）の構造'!M$53,NA())</f>
        <v>876</v>
      </c>
      <c r="J50" s="136" t="e">
        <f>NA()</f>
        <v>#N/A</v>
      </c>
      <c r="K50" s="136" t="e">
        <f>NA()</f>
        <v>#N/A</v>
      </c>
      <c r="L50" s="136">
        <f>IF(ISNUMBER('実質公債費比率（分子）の構造'!N$53),'実質公債費比率（分子）の構造'!N$53,NA())</f>
        <v>875</v>
      </c>
      <c r="M50" s="136" t="e">
        <f>NA()</f>
        <v>#N/A</v>
      </c>
      <c r="N50" s="136" t="e">
        <f>NA()</f>
        <v>#N/A</v>
      </c>
      <c r="O50" s="136">
        <f>IF(ISNUMBER('実質公債費比率（分子）の構造'!O$53),'実質公債費比率（分子）の構造'!O$53,NA())</f>
        <v>882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14679</v>
      </c>
      <c r="E56" s="135"/>
      <c r="F56" s="135"/>
      <c r="G56" s="135">
        <f>'将来負担比率（分子）の構造'!J$51</f>
        <v>14813</v>
      </c>
      <c r="H56" s="135"/>
      <c r="I56" s="135"/>
      <c r="J56" s="135">
        <f>'将来負担比率（分子）の構造'!K$51</f>
        <v>14461</v>
      </c>
      <c r="K56" s="135"/>
      <c r="L56" s="135"/>
      <c r="M56" s="135">
        <f>'将来負担比率（分子）の構造'!L$51</f>
        <v>13884</v>
      </c>
      <c r="N56" s="135"/>
      <c r="O56" s="135"/>
      <c r="P56" s="135">
        <f>'将来負担比率（分子）の構造'!M$51</f>
        <v>13685</v>
      </c>
    </row>
    <row r="57" spans="1:16" x14ac:dyDescent="0.15">
      <c r="A57" s="135" t="s">
        <v>34</v>
      </c>
      <c r="B57" s="135"/>
      <c r="C57" s="135"/>
      <c r="D57" s="135">
        <f>'将来負担比率（分子）の構造'!I$50</f>
        <v>2585</v>
      </c>
      <c r="E57" s="135"/>
      <c r="F57" s="135"/>
      <c r="G57" s="135">
        <f>'将来負担比率（分子）の構造'!J$50</f>
        <v>2403</v>
      </c>
      <c r="H57" s="135"/>
      <c r="I57" s="135"/>
      <c r="J57" s="135">
        <f>'将来負担比率（分子）の構造'!K$50</f>
        <v>2293</v>
      </c>
      <c r="K57" s="135"/>
      <c r="L57" s="135"/>
      <c r="M57" s="135">
        <f>'将来負担比率（分子）の構造'!L$50</f>
        <v>2170</v>
      </c>
      <c r="N57" s="135"/>
      <c r="O57" s="135"/>
      <c r="P57" s="135">
        <f>'将来負担比率（分子）の構造'!M$50</f>
        <v>2067</v>
      </c>
    </row>
    <row r="58" spans="1:16" x14ac:dyDescent="0.15">
      <c r="A58" s="135" t="s">
        <v>33</v>
      </c>
      <c r="B58" s="135"/>
      <c r="C58" s="135"/>
      <c r="D58" s="135">
        <f>'将来負担比率（分子）の構造'!I$49</f>
        <v>1573</v>
      </c>
      <c r="E58" s="135"/>
      <c r="F58" s="135"/>
      <c r="G58" s="135">
        <f>'将来負担比率（分子）の構造'!J$49</f>
        <v>2121</v>
      </c>
      <c r="H58" s="135"/>
      <c r="I58" s="135"/>
      <c r="J58" s="135">
        <f>'将来負担比率（分子）の構造'!K$49</f>
        <v>1953</v>
      </c>
      <c r="K58" s="135"/>
      <c r="L58" s="135"/>
      <c r="M58" s="135">
        <f>'将来負担比率（分子）の構造'!L$49</f>
        <v>1159</v>
      </c>
      <c r="N58" s="135"/>
      <c r="O58" s="135"/>
      <c r="P58" s="135">
        <f>'将来負担比率（分子）の構造'!M$49</f>
        <v>1660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281</v>
      </c>
      <c r="L61" s="135"/>
      <c r="M61" s="135"/>
      <c r="N61" s="135">
        <f>'将来負担比率（分子）の構造'!M$46</f>
        <v>275</v>
      </c>
      <c r="O61" s="135"/>
      <c r="P61" s="135"/>
    </row>
    <row r="62" spans="1:16" x14ac:dyDescent="0.15">
      <c r="A62" s="135" t="s">
        <v>28</v>
      </c>
      <c r="B62" s="135">
        <f>'将来負担比率（分子）の構造'!I$45</f>
        <v>2688</v>
      </c>
      <c r="C62" s="135"/>
      <c r="D62" s="135"/>
      <c r="E62" s="135">
        <f>'将来負担比率（分子）の構造'!J$45</f>
        <v>2618</v>
      </c>
      <c r="F62" s="135"/>
      <c r="G62" s="135"/>
      <c r="H62" s="135">
        <f>'将来負担比率（分子）の構造'!K$45</f>
        <v>2499</v>
      </c>
      <c r="I62" s="135"/>
      <c r="J62" s="135"/>
      <c r="K62" s="135">
        <f>'将来負担比率（分子）の構造'!L$45</f>
        <v>2347</v>
      </c>
      <c r="L62" s="135"/>
      <c r="M62" s="135"/>
      <c r="N62" s="135">
        <f>'将来負担比率（分子）の構造'!M$45</f>
        <v>2284</v>
      </c>
      <c r="O62" s="135"/>
      <c r="P62" s="135"/>
    </row>
    <row r="63" spans="1:16" x14ac:dyDescent="0.15">
      <c r="A63" s="135" t="s">
        <v>27</v>
      </c>
      <c r="B63" s="135">
        <f>'将来負担比率（分子）の構造'!I$44</f>
        <v>1333</v>
      </c>
      <c r="C63" s="135"/>
      <c r="D63" s="135"/>
      <c r="E63" s="135">
        <f>'将来負担比率（分子）の構造'!J$44</f>
        <v>1364</v>
      </c>
      <c r="F63" s="135"/>
      <c r="G63" s="135"/>
      <c r="H63" s="135">
        <f>'将来負担比率（分子）の構造'!K$44</f>
        <v>1441</v>
      </c>
      <c r="I63" s="135"/>
      <c r="J63" s="135"/>
      <c r="K63" s="135">
        <f>'将来負担比率（分子）の構造'!L$44</f>
        <v>1332</v>
      </c>
      <c r="L63" s="135"/>
      <c r="M63" s="135"/>
      <c r="N63" s="135">
        <f>'将来負担比率（分子）の構造'!M$44</f>
        <v>1252</v>
      </c>
      <c r="O63" s="135"/>
      <c r="P63" s="135"/>
    </row>
    <row r="64" spans="1:16" x14ac:dyDescent="0.15">
      <c r="A64" s="135" t="s">
        <v>26</v>
      </c>
      <c r="B64" s="135">
        <f>'将来負担比率（分子）の構造'!I$43</f>
        <v>8791</v>
      </c>
      <c r="C64" s="135"/>
      <c r="D64" s="135"/>
      <c r="E64" s="135">
        <f>'将来負担比率（分子）の構造'!J$43</f>
        <v>8578</v>
      </c>
      <c r="F64" s="135"/>
      <c r="G64" s="135"/>
      <c r="H64" s="135">
        <f>'将来負担比率（分子）の構造'!K$43</f>
        <v>8364</v>
      </c>
      <c r="I64" s="135"/>
      <c r="J64" s="135"/>
      <c r="K64" s="135">
        <f>'将来負担比率（分子）の構造'!L$43</f>
        <v>8025</v>
      </c>
      <c r="L64" s="135"/>
      <c r="M64" s="135"/>
      <c r="N64" s="135">
        <f>'将来負担比率（分子）の構造'!M$43</f>
        <v>7547</v>
      </c>
      <c r="O64" s="135"/>
      <c r="P64" s="135"/>
    </row>
    <row r="65" spans="1:16" x14ac:dyDescent="0.15">
      <c r="A65" s="135" t="s">
        <v>25</v>
      </c>
      <c r="B65" s="135">
        <f>'将来負担比率（分子）の構造'!I$42</f>
        <v>148</v>
      </c>
      <c r="C65" s="135"/>
      <c r="D65" s="135"/>
      <c r="E65" s="135">
        <f>'将来負担比率（分子）の構造'!J$42</f>
        <v>127</v>
      </c>
      <c r="F65" s="135"/>
      <c r="G65" s="135"/>
      <c r="H65" s="135">
        <f>'将来負担比率（分子）の構造'!K$42</f>
        <v>109</v>
      </c>
      <c r="I65" s="135"/>
      <c r="J65" s="135"/>
      <c r="K65" s="135">
        <f>'将来負担比率（分子）の構造'!L$42</f>
        <v>100</v>
      </c>
      <c r="L65" s="135"/>
      <c r="M65" s="135"/>
      <c r="N65" s="135">
        <f>'将来負担比率（分子）の構造'!M$42</f>
        <v>92</v>
      </c>
      <c r="O65" s="135"/>
      <c r="P65" s="135"/>
    </row>
    <row r="66" spans="1:16" x14ac:dyDescent="0.15">
      <c r="A66" s="135" t="s">
        <v>24</v>
      </c>
      <c r="B66" s="135">
        <f>'将来負担比率（分子）の構造'!I$41</f>
        <v>16870</v>
      </c>
      <c r="C66" s="135"/>
      <c r="D66" s="135"/>
      <c r="E66" s="135">
        <f>'将来負担比率（分子）の構造'!J$41</f>
        <v>16179</v>
      </c>
      <c r="F66" s="135"/>
      <c r="G66" s="135"/>
      <c r="H66" s="135">
        <f>'将来負担比率（分子）の構造'!K$41</f>
        <v>16526</v>
      </c>
      <c r="I66" s="135"/>
      <c r="J66" s="135"/>
      <c r="K66" s="135">
        <f>'将来負担比率（分子）の構造'!L$41</f>
        <v>16425</v>
      </c>
      <c r="L66" s="135"/>
      <c r="M66" s="135"/>
      <c r="N66" s="135">
        <f>'将来負担比率（分子）の構造'!M$41</f>
        <v>16514</v>
      </c>
      <c r="O66" s="135"/>
      <c r="P66" s="135"/>
    </row>
    <row r="67" spans="1:16" x14ac:dyDescent="0.15">
      <c r="A67" s="135" t="s">
        <v>62</v>
      </c>
      <c r="B67" s="135" t="e">
        <f>NA()</f>
        <v>#N/A</v>
      </c>
      <c r="C67" s="135">
        <f>IF(ISNUMBER('将来負担比率（分子）の構造'!I$52), IF('将来負担比率（分子）の構造'!I$52 &lt; 0, 0, '将来負担比率（分子）の構造'!I$52), NA())</f>
        <v>10992</v>
      </c>
      <c r="D67" s="135" t="e">
        <f>NA()</f>
        <v>#N/A</v>
      </c>
      <c r="E67" s="135" t="e">
        <f>NA()</f>
        <v>#N/A</v>
      </c>
      <c r="F67" s="135">
        <f>IF(ISNUMBER('将来負担比率（分子）の構造'!J$52), IF('将来負担比率（分子）の構造'!J$52 &lt; 0, 0, '将来負担比率（分子）の構造'!J$52), NA())</f>
        <v>9529</v>
      </c>
      <c r="G67" s="135" t="e">
        <f>NA()</f>
        <v>#N/A</v>
      </c>
      <c r="H67" s="135" t="e">
        <f>NA()</f>
        <v>#N/A</v>
      </c>
      <c r="I67" s="135">
        <f>IF(ISNUMBER('将来負担比率（分子）の構造'!K$52), IF('将来負担比率（分子）の構造'!K$52 &lt; 0, 0, '将来負担比率（分子）の構造'!K$52), NA())</f>
        <v>10232</v>
      </c>
      <c r="J67" s="135" t="e">
        <f>NA()</f>
        <v>#N/A</v>
      </c>
      <c r="K67" s="135" t="e">
        <f>NA()</f>
        <v>#N/A</v>
      </c>
      <c r="L67" s="135">
        <f>IF(ISNUMBER('将来負担比率（分子）の構造'!L$52), IF('将来負担比率（分子）の構造'!L$52 &lt; 0, 0, '将来負担比率（分子）の構造'!L$52), NA())</f>
        <v>11297</v>
      </c>
      <c r="M67" s="135" t="e">
        <f>NA()</f>
        <v>#N/A</v>
      </c>
      <c r="N67" s="135" t="e">
        <f>NA()</f>
        <v>#N/A</v>
      </c>
      <c r="O67" s="135">
        <f>IF(ISNUMBER('将来負担比率（分子）の構造'!M$52), IF('将来負担比率（分子）の構造'!M$52 &lt; 0, 0, '将来負担比率（分子）の構造'!M$52), NA())</f>
        <v>10552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3534333</v>
      </c>
      <c r="S5" s="669"/>
      <c r="T5" s="669"/>
      <c r="U5" s="669"/>
      <c r="V5" s="669"/>
      <c r="W5" s="669"/>
      <c r="X5" s="669"/>
      <c r="Y5" s="716"/>
      <c r="Z5" s="729">
        <v>23.5</v>
      </c>
      <c r="AA5" s="729"/>
      <c r="AB5" s="729"/>
      <c r="AC5" s="729"/>
      <c r="AD5" s="730">
        <v>3309490</v>
      </c>
      <c r="AE5" s="730"/>
      <c r="AF5" s="730"/>
      <c r="AG5" s="730"/>
      <c r="AH5" s="730"/>
      <c r="AI5" s="730"/>
      <c r="AJ5" s="730"/>
      <c r="AK5" s="730"/>
      <c r="AL5" s="717">
        <v>41.8</v>
      </c>
      <c r="AM5" s="686"/>
      <c r="AN5" s="686"/>
      <c r="AO5" s="718"/>
      <c r="AP5" s="705" t="s">
        <v>204</v>
      </c>
      <c r="AQ5" s="706"/>
      <c r="AR5" s="706"/>
      <c r="AS5" s="706"/>
      <c r="AT5" s="706"/>
      <c r="AU5" s="706"/>
      <c r="AV5" s="706"/>
      <c r="AW5" s="706"/>
      <c r="AX5" s="706"/>
      <c r="AY5" s="706"/>
      <c r="AZ5" s="706"/>
      <c r="BA5" s="706"/>
      <c r="BB5" s="706"/>
      <c r="BC5" s="706"/>
      <c r="BD5" s="706"/>
      <c r="BE5" s="706"/>
      <c r="BF5" s="707"/>
      <c r="BG5" s="618">
        <v>3288857</v>
      </c>
      <c r="BH5" s="619"/>
      <c r="BI5" s="619"/>
      <c r="BJ5" s="619"/>
      <c r="BK5" s="619"/>
      <c r="BL5" s="619"/>
      <c r="BM5" s="619"/>
      <c r="BN5" s="620"/>
      <c r="BO5" s="671">
        <v>93.1</v>
      </c>
      <c r="BP5" s="671"/>
      <c r="BQ5" s="671"/>
      <c r="BR5" s="671"/>
      <c r="BS5" s="672">
        <v>38932</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141334</v>
      </c>
      <c r="S6" s="619"/>
      <c r="T6" s="619"/>
      <c r="U6" s="619"/>
      <c r="V6" s="619"/>
      <c r="W6" s="619"/>
      <c r="X6" s="619"/>
      <c r="Y6" s="620"/>
      <c r="Z6" s="671">
        <v>0.9</v>
      </c>
      <c r="AA6" s="671"/>
      <c r="AB6" s="671"/>
      <c r="AC6" s="671"/>
      <c r="AD6" s="672">
        <v>141334</v>
      </c>
      <c r="AE6" s="672"/>
      <c r="AF6" s="672"/>
      <c r="AG6" s="672"/>
      <c r="AH6" s="672"/>
      <c r="AI6" s="672"/>
      <c r="AJ6" s="672"/>
      <c r="AK6" s="672"/>
      <c r="AL6" s="641">
        <v>1.8</v>
      </c>
      <c r="AM6" s="673"/>
      <c r="AN6" s="673"/>
      <c r="AO6" s="674"/>
      <c r="AP6" s="615" t="s">
        <v>209</v>
      </c>
      <c r="AQ6" s="616"/>
      <c r="AR6" s="616"/>
      <c r="AS6" s="616"/>
      <c r="AT6" s="616"/>
      <c r="AU6" s="616"/>
      <c r="AV6" s="616"/>
      <c r="AW6" s="616"/>
      <c r="AX6" s="616"/>
      <c r="AY6" s="616"/>
      <c r="AZ6" s="616"/>
      <c r="BA6" s="616"/>
      <c r="BB6" s="616"/>
      <c r="BC6" s="616"/>
      <c r="BD6" s="616"/>
      <c r="BE6" s="616"/>
      <c r="BF6" s="617"/>
      <c r="BG6" s="618">
        <v>3288857</v>
      </c>
      <c r="BH6" s="619"/>
      <c r="BI6" s="619"/>
      <c r="BJ6" s="619"/>
      <c r="BK6" s="619"/>
      <c r="BL6" s="619"/>
      <c r="BM6" s="619"/>
      <c r="BN6" s="620"/>
      <c r="BO6" s="671">
        <v>93.1</v>
      </c>
      <c r="BP6" s="671"/>
      <c r="BQ6" s="671"/>
      <c r="BR6" s="671"/>
      <c r="BS6" s="672">
        <v>38932</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191324</v>
      </c>
      <c r="CS6" s="619"/>
      <c r="CT6" s="619"/>
      <c r="CU6" s="619"/>
      <c r="CV6" s="619"/>
      <c r="CW6" s="619"/>
      <c r="CX6" s="619"/>
      <c r="CY6" s="620"/>
      <c r="CZ6" s="671">
        <v>1.4</v>
      </c>
      <c r="DA6" s="671"/>
      <c r="DB6" s="671"/>
      <c r="DC6" s="671"/>
      <c r="DD6" s="624" t="s">
        <v>211</v>
      </c>
      <c r="DE6" s="619"/>
      <c r="DF6" s="619"/>
      <c r="DG6" s="619"/>
      <c r="DH6" s="619"/>
      <c r="DI6" s="619"/>
      <c r="DJ6" s="619"/>
      <c r="DK6" s="619"/>
      <c r="DL6" s="619"/>
      <c r="DM6" s="619"/>
      <c r="DN6" s="619"/>
      <c r="DO6" s="619"/>
      <c r="DP6" s="620"/>
      <c r="DQ6" s="624">
        <v>191324</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6303</v>
      </c>
      <c r="S7" s="619"/>
      <c r="T7" s="619"/>
      <c r="U7" s="619"/>
      <c r="V7" s="619"/>
      <c r="W7" s="619"/>
      <c r="X7" s="619"/>
      <c r="Y7" s="620"/>
      <c r="Z7" s="671">
        <v>0</v>
      </c>
      <c r="AA7" s="671"/>
      <c r="AB7" s="671"/>
      <c r="AC7" s="671"/>
      <c r="AD7" s="672">
        <v>6303</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1528794</v>
      </c>
      <c r="BH7" s="619"/>
      <c r="BI7" s="619"/>
      <c r="BJ7" s="619"/>
      <c r="BK7" s="619"/>
      <c r="BL7" s="619"/>
      <c r="BM7" s="619"/>
      <c r="BN7" s="620"/>
      <c r="BO7" s="671">
        <v>43.3</v>
      </c>
      <c r="BP7" s="671"/>
      <c r="BQ7" s="671"/>
      <c r="BR7" s="671"/>
      <c r="BS7" s="672">
        <v>38932</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2102425</v>
      </c>
      <c r="CS7" s="619"/>
      <c r="CT7" s="619"/>
      <c r="CU7" s="619"/>
      <c r="CV7" s="619"/>
      <c r="CW7" s="619"/>
      <c r="CX7" s="619"/>
      <c r="CY7" s="620"/>
      <c r="CZ7" s="671">
        <v>15.1</v>
      </c>
      <c r="DA7" s="671"/>
      <c r="DB7" s="671"/>
      <c r="DC7" s="671"/>
      <c r="DD7" s="624">
        <v>13791</v>
      </c>
      <c r="DE7" s="619"/>
      <c r="DF7" s="619"/>
      <c r="DG7" s="619"/>
      <c r="DH7" s="619"/>
      <c r="DI7" s="619"/>
      <c r="DJ7" s="619"/>
      <c r="DK7" s="619"/>
      <c r="DL7" s="619"/>
      <c r="DM7" s="619"/>
      <c r="DN7" s="619"/>
      <c r="DO7" s="619"/>
      <c r="DP7" s="620"/>
      <c r="DQ7" s="624">
        <v>1931620</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11429</v>
      </c>
      <c r="S8" s="619"/>
      <c r="T8" s="619"/>
      <c r="U8" s="619"/>
      <c r="V8" s="619"/>
      <c r="W8" s="619"/>
      <c r="X8" s="619"/>
      <c r="Y8" s="620"/>
      <c r="Z8" s="671">
        <v>0.1</v>
      </c>
      <c r="AA8" s="671"/>
      <c r="AB8" s="671"/>
      <c r="AC8" s="671"/>
      <c r="AD8" s="672">
        <v>11429</v>
      </c>
      <c r="AE8" s="672"/>
      <c r="AF8" s="672"/>
      <c r="AG8" s="672"/>
      <c r="AH8" s="672"/>
      <c r="AI8" s="672"/>
      <c r="AJ8" s="672"/>
      <c r="AK8" s="672"/>
      <c r="AL8" s="641">
        <v>0.1</v>
      </c>
      <c r="AM8" s="673"/>
      <c r="AN8" s="673"/>
      <c r="AO8" s="674"/>
      <c r="AP8" s="615" t="s">
        <v>216</v>
      </c>
      <c r="AQ8" s="616"/>
      <c r="AR8" s="616"/>
      <c r="AS8" s="616"/>
      <c r="AT8" s="616"/>
      <c r="AU8" s="616"/>
      <c r="AV8" s="616"/>
      <c r="AW8" s="616"/>
      <c r="AX8" s="616"/>
      <c r="AY8" s="616"/>
      <c r="AZ8" s="616"/>
      <c r="BA8" s="616"/>
      <c r="BB8" s="616"/>
      <c r="BC8" s="616"/>
      <c r="BD8" s="616"/>
      <c r="BE8" s="616"/>
      <c r="BF8" s="617"/>
      <c r="BG8" s="618">
        <v>55277</v>
      </c>
      <c r="BH8" s="619"/>
      <c r="BI8" s="619"/>
      <c r="BJ8" s="619"/>
      <c r="BK8" s="619"/>
      <c r="BL8" s="619"/>
      <c r="BM8" s="619"/>
      <c r="BN8" s="620"/>
      <c r="BO8" s="671">
        <v>1.6</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4425417</v>
      </c>
      <c r="CS8" s="619"/>
      <c r="CT8" s="619"/>
      <c r="CU8" s="619"/>
      <c r="CV8" s="619"/>
      <c r="CW8" s="619"/>
      <c r="CX8" s="619"/>
      <c r="CY8" s="620"/>
      <c r="CZ8" s="671">
        <v>31.8</v>
      </c>
      <c r="DA8" s="671"/>
      <c r="DB8" s="671"/>
      <c r="DC8" s="671"/>
      <c r="DD8" s="624">
        <v>10168</v>
      </c>
      <c r="DE8" s="619"/>
      <c r="DF8" s="619"/>
      <c r="DG8" s="619"/>
      <c r="DH8" s="619"/>
      <c r="DI8" s="619"/>
      <c r="DJ8" s="619"/>
      <c r="DK8" s="619"/>
      <c r="DL8" s="619"/>
      <c r="DM8" s="619"/>
      <c r="DN8" s="619"/>
      <c r="DO8" s="619"/>
      <c r="DP8" s="620"/>
      <c r="DQ8" s="624">
        <v>2178347</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9343</v>
      </c>
      <c r="S9" s="619"/>
      <c r="T9" s="619"/>
      <c r="U9" s="619"/>
      <c r="V9" s="619"/>
      <c r="W9" s="619"/>
      <c r="X9" s="619"/>
      <c r="Y9" s="620"/>
      <c r="Z9" s="671">
        <v>0.1</v>
      </c>
      <c r="AA9" s="671"/>
      <c r="AB9" s="671"/>
      <c r="AC9" s="671"/>
      <c r="AD9" s="672">
        <v>9343</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1164587</v>
      </c>
      <c r="BH9" s="619"/>
      <c r="BI9" s="619"/>
      <c r="BJ9" s="619"/>
      <c r="BK9" s="619"/>
      <c r="BL9" s="619"/>
      <c r="BM9" s="619"/>
      <c r="BN9" s="620"/>
      <c r="BO9" s="671">
        <v>33</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706126</v>
      </c>
      <c r="CS9" s="619"/>
      <c r="CT9" s="619"/>
      <c r="CU9" s="619"/>
      <c r="CV9" s="619"/>
      <c r="CW9" s="619"/>
      <c r="CX9" s="619"/>
      <c r="CY9" s="620"/>
      <c r="CZ9" s="671">
        <v>5.0999999999999996</v>
      </c>
      <c r="DA9" s="671"/>
      <c r="DB9" s="671"/>
      <c r="DC9" s="671"/>
      <c r="DD9" s="624">
        <v>11112</v>
      </c>
      <c r="DE9" s="619"/>
      <c r="DF9" s="619"/>
      <c r="DG9" s="619"/>
      <c r="DH9" s="619"/>
      <c r="DI9" s="619"/>
      <c r="DJ9" s="619"/>
      <c r="DK9" s="619"/>
      <c r="DL9" s="619"/>
      <c r="DM9" s="619"/>
      <c r="DN9" s="619"/>
      <c r="DO9" s="619"/>
      <c r="DP9" s="620"/>
      <c r="DQ9" s="624">
        <v>673572</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594015</v>
      </c>
      <c r="S10" s="619"/>
      <c r="T10" s="619"/>
      <c r="U10" s="619"/>
      <c r="V10" s="619"/>
      <c r="W10" s="619"/>
      <c r="X10" s="619"/>
      <c r="Y10" s="620"/>
      <c r="Z10" s="671">
        <v>4</v>
      </c>
      <c r="AA10" s="671"/>
      <c r="AB10" s="671"/>
      <c r="AC10" s="671"/>
      <c r="AD10" s="672">
        <v>594015</v>
      </c>
      <c r="AE10" s="672"/>
      <c r="AF10" s="672"/>
      <c r="AG10" s="672"/>
      <c r="AH10" s="672"/>
      <c r="AI10" s="672"/>
      <c r="AJ10" s="672"/>
      <c r="AK10" s="672"/>
      <c r="AL10" s="641">
        <v>7.5</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89132</v>
      </c>
      <c r="BH10" s="619"/>
      <c r="BI10" s="619"/>
      <c r="BJ10" s="619"/>
      <c r="BK10" s="619"/>
      <c r="BL10" s="619"/>
      <c r="BM10" s="619"/>
      <c r="BN10" s="620"/>
      <c r="BO10" s="671">
        <v>2.5</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55728</v>
      </c>
      <c r="CS10" s="619"/>
      <c r="CT10" s="619"/>
      <c r="CU10" s="619"/>
      <c r="CV10" s="619"/>
      <c r="CW10" s="619"/>
      <c r="CX10" s="619"/>
      <c r="CY10" s="620"/>
      <c r="CZ10" s="671">
        <v>0.4</v>
      </c>
      <c r="DA10" s="671"/>
      <c r="DB10" s="671"/>
      <c r="DC10" s="671"/>
      <c r="DD10" s="624" t="s">
        <v>108</v>
      </c>
      <c r="DE10" s="619"/>
      <c r="DF10" s="619"/>
      <c r="DG10" s="619"/>
      <c r="DH10" s="619"/>
      <c r="DI10" s="619"/>
      <c r="DJ10" s="619"/>
      <c r="DK10" s="619"/>
      <c r="DL10" s="619"/>
      <c r="DM10" s="619"/>
      <c r="DN10" s="619"/>
      <c r="DO10" s="619"/>
      <c r="DP10" s="620"/>
      <c r="DQ10" s="624">
        <v>5728</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219798</v>
      </c>
      <c r="BH11" s="619"/>
      <c r="BI11" s="619"/>
      <c r="BJ11" s="619"/>
      <c r="BK11" s="619"/>
      <c r="BL11" s="619"/>
      <c r="BM11" s="619"/>
      <c r="BN11" s="620"/>
      <c r="BO11" s="671">
        <v>6.2</v>
      </c>
      <c r="BP11" s="671"/>
      <c r="BQ11" s="671"/>
      <c r="BR11" s="671"/>
      <c r="BS11" s="624">
        <v>38932</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507563</v>
      </c>
      <c r="CS11" s="619"/>
      <c r="CT11" s="619"/>
      <c r="CU11" s="619"/>
      <c r="CV11" s="619"/>
      <c r="CW11" s="619"/>
      <c r="CX11" s="619"/>
      <c r="CY11" s="620"/>
      <c r="CZ11" s="671">
        <v>3.7</v>
      </c>
      <c r="DA11" s="671"/>
      <c r="DB11" s="671"/>
      <c r="DC11" s="671"/>
      <c r="DD11" s="624">
        <v>176550</v>
      </c>
      <c r="DE11" s="619"/>
      <c r="DF11" s="619"/>
      <c r="DG11" s="619"/>
      <c r="DH11" s="619"/>
      <c r="DI11" s="619"/>
      <c r="DJ11" s="619"/>
      <c r="DK11" s="619"/>
      <c r="DL11" s="619"/>
      <c r="DM11" s="619"/>
      <c r="DN11" s="619"/>
      <c r="DO11" s="619"/>
      <c r="DP11" s="620"/>
      <c r="DQ11" s="624">
        <v>257787</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1440525</v>
      </c>
      <c r="BH12" s="619"/>
      <c r="BI12" s="619"/>
      <c r="BJ12" s="619"/>
      <c r="BK12" s="619"/>
      <c r="BL12" s="619"/>
      <c r="BM12" s="619"/>
      <c r="BN12" s="620"/>
      <c r="BO12" s="671">
        <v>40.799999999999997</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378976</v>
      </c>
      <c r="CS12" s="619"/>
      <c r="CT12" s="619"/>
      <c r="CU12" s="619"/>
      <c r="CV12" s="619"/>
      <c r="CW12" s="619"/>
      <c r="CX12" s="619"/>
      <c r="CY12" s="620"/>
      <c r="CZ12" s="671">
        <v>2.7</v>
      </c>
      <c r="DA12" s="671"/>
      <c r="DB12" s="671"/>
      <c r="DC12" s="671"/>
      <c r="DD12" s="624">
        <v>34341</v>
      </c>
      <c r="DE12" s="619"/>
      <c r="DF12" s="619"/>
      <c r="DG12" s="619"/>
      <c r="DH12" s="619"/>
      <c r="DI12" s="619"/>
      <c r="DJ12" s="619"/>
      <c r="DK12" s="619"/>
      <c r="DL12" s="619"/>
      <c r="DM12" s="619"/>
      <c r="DN12" s="619"/>
      <c r="DO12" s="619"/>
      <c r="DP12" s="620"/>
      <c r="DQ12" s="624">
        <v>220377</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25182</v>
      </c>
      <c r="S13" s="619"/>
      <c r="T13" s="619"/>
      <c r="U13" s="619"/>
      <c r="V13" s="619"/>
      <c r="W13" s="619"/>
      <c r="X13" s="619"/>
      <c r="Y13" s="620"/>
      <c r="Z13" s="671">
        <v>0.2</v>
      </c>
      <c r="AA13" s="671"/>
      <c r="AB13" s="671"/>
      <c r="AC13" s="671"/>
      <c r="AD13" s="672">
        <v>25182</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1434185</v>
      </c>
      <c r="BH13" s="619"/>
      <c r="BI13" s="619"/>
      <c r="BJ13" s="619"/>
      <c r="BK13" s="619"/>
      <c r="BL13" s="619"/>
      <c r="BM13" s="619"/>
      <c r="BN13" s="620"/>
      <c r="BO13" s="671">
        <v>40.6</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1410395</v>
      </c>
      <c r="CS13" s="619"/>
      <c r="CT13" s="619"/>
      <c r="CU13" s="619"/>
      <c r="CV13" s="619"/>
      <c r="CW13" s="619"/>
      <c r="CX13" s="619"/>
      <c r="CY13" s="620"/>
      <c r="CZ13" s="671">
        <v>10.1</v>
      </c>
      <c r="DA13" s="671"/>
      <c r="DB13" s="671"/>
      <c r="DC13" s="671"/>
      <c r="DD13" s="624">
        <v>394389</v>
      </c>
      <c r="DE13" s="619"/>
      <c r="DF13" s="619"/>
      <c r="DG13" s="619"/>
      <c r="DH13" s="619"/>
      <c r="DI13" s="619"/>
      <c r="DJ13" s="619"/>
      <c r="DK13" s="619"/>
      <c r="DL13" s="619"/>
      <c r="DM13" s="619"/>
      <c r="DN13" s="619"/>
      <c r="DO13" s="619"/>
      <c r="DP13" s="620"/>
      <c r="DQ13" s="624">
        <v>1052479</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82070</v>
      </c>
      <c r="BH14" s="619"/>
      <c r="BI14" s="619"/>
      <c r="BJ14" s="619"/>
      <c r="BK14" s="619"/>
      <c r="BL14" s="619"/>
      <c r="BM14" s="619"/>
      <c r="BN14" s="620"/>
      <c r="BO14" s="671">
        <v>2.2999999999999998</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743160</v>
      </c>
      <c r="CS14" s="619"/>
      <c r="CT14" s="619"/>
      <c r="CU14" s="619"/>
      <c r="CV14" s="619"/>
      <c r="CW14" s="619"/>
      <c r="CX14" s="619"/>
      <c r="CY14" s="620"/>
      <c r="CZ14" s="671">
        <v>5.3</v>
      </c>
      <c r="DA14" s="671"/>
      <c r="DB14" s="671"/>
      <c r="DC14" s="671"/>
      <c r="DD14" s="624">
        <v>253089</v>
      </c>
      <c r="DE14" s="619"/>
      <c r="DF14" s="619"/>
      <c r="DG14" s="619"/>
      <c r="DH14" s="619"/>
      <c r="DI14" s="619"/>
      <c r="DJ14" s="619"/>
      <c r="DK14" s="619"/>
      <c r="DL14" s="619"/>
      <c r="DM14" s="619"/>
      <c r="DN14" s="619"/>
      <c r="DO14" s="619"/>
      <c r="DP14" s="620"/>
      <c r="DQ14" s="624">
        <v>516300</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13673</v>
      </c>
      <c r="S15" s="619"/>
      <c r="T15" s="619"/>
      <c r="U15" s="619"/>
      <c r="V15" s="619"/>
      <c r="W15" s="619"/>
      <c r="X15" s="619"/>
      <c r="Y15" s="620"/>
      <c r="Z15" s="671">
        <v>0.1</v>
      </c>
      <c r="AA15" s="671"/>
      <c r="AB15" s="671"/>
      <c r="AC15" s="671"/>
      <c r="AD15" s="672">
        <v>13673</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237468</v>
      </c>
      <c r="BH15" s="619"/>
      <c r="BI15" s="619"/>
      <c r="BJ15" s="619"/>
      <c r="BK15" s="619"/>
      <c r="BL15" s="619"/>
      <c r="BM15" s="619"/>
      <c r="BN15" s="620"/>
      <c r="BO15" s="671">
        <v>6.7</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1588886</v>
      </c>
      <c r="CS15" s="619"/>
      <c r="CT15" s="619"/>
      <c r="CU15" s="619"/>
      <c r="CV15" s="619"/>
      <c r="CW15" s="619"/>
      <c r="CX15" s="619"/>
      <c r="CY15" s="620"/>
      <c r="CZ15" s="671">
        <v>11.4</v>
      </c>
      <c r="DA15" s="671"/>
      <c r="DB15" s="671"/>
      <c r="DC15" s="671"/>
      <c r="DD15" s="624">
        <v>491606</v>
      </c>
      <c r="DE15" s="619"/>
      <c r="DF15" s="619"/>
      <c r="DG15" s="619"/>
      <c r="DH15" s="619"/>
      <c r="DI15" s="619"/>
      <c r="DJ15" s="619"/>
      <c r="DK15" s="619"/>
      <c r="DL15" s="619"/>
      <c r="DM15" s="619"/>
      <c r="DN15" s="619"/>
      <c r="DO15" s="619"/>
      <c r="DP15" s="620"/>
      <c r="DQ15" s="624">
        <v>1231471</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4457402</v>
      </c>
      <c r="S16" s="619"/>
      <c r="T16" s="619"/>
      <c r="U16" s="619"/>
      <c r="V16" s="619"/>
      <c r="W16" s="619"/>
      <c r="X16" s="619"/>
      <c r="Y16" s="620"/>
      <c r="Z16" s="671">
        <v>29.7</v>
      </c>
      <c r="AA16" s="671"/>
      <c r="AB16" s="671"/>
      <c r="AC16" s="671"/>
      <c r="AD16" s="672">
        <v>3788767</v>
      </c>
      <c r="AE16" s="672"/>
      <c r="AF16" s="672"/>
      <c r="AG16" s="672"/>
      <c r="AH16" s="672"/>
      <c r="AI16" s="672"/>
      <c r="AJ16" s="672"/>
      <c r="AK16" s="672"/>
      <c r="AL16" s="641">
        <v>47.9</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278304</v>
      </c>
      <c r="CS16" s="619"/>
      <c r="CT16" s="619"/>
      <c r="CU16" s="619"/>
      <c r="CV16" s="619"/>
      <c r="CW16" s="619"/>
      <c r="CX16" s="619"/>
      <c r="CY16" s="620"/>
      <c r="CZ16" s="671">
        <v>2</v>
      </c>
      <c r="DA16" s="671"/>
      <c r="DB16" s="671"/>
      <c r="DC16" s="671"/>
      <c r="DD16" s="624" t="s">
        <v>108</v>
      </c>
      <c r="DE16" s="619"/>
      <c r="DF16" s="619"/>
      <c r="DG16" s="619"/>
      <c r="DH16" s="619"/>
      <c r="DI16" s="619"/>
      <c r="DJ16" s="619"/>
      <c r="DK16" s="619"/>
      <c r="DL16" s="619"/>
      <c r="DM16" s="619"/>
      <c r="DN16" s="619"/>
      <c r="DO16" s="619"/>
      <c r="DP16" s="620"/>
      <c r="DQ16" s="624">
        <v>20444</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3788767</v>
      </c>
      <c r="S17" s="619"/>
      <c r="T17" s="619"/>
      <c r="U17" s="619"/>
      <c r="V17" s="619"/>
      <c r="W17" s="619"/>
      <c r="X17" s="619"/>
      <c r="Y17" s="620"/>
      <c r="Z17" s="671">
        <v>25.2</v>
      </c>
      <c r="AA17" s="671"/>
      <c r="AB17" s="671"/>
      <c r="AC17" s="671"/>
      <c r="AD17" s="672">
        <v>3788767</v>
      </c>
      <c r="AE17" s="672"/>
      <c r="AF17" s="672"/>
      <c r="AG17" s="672"/>
      <c r="AH17" s="672"/>
      <c r="AI17" s="672"/>
      <c r="AJ17" s="672"/>
      <c r="AK17" s="672"/>
      <c r="AL17" s="641">
        <v>47.9</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1514495</v>
      </c>
      <c r="CS17" s="619"/>
      <c r="CT17" s="619"/>
      <c r="CU17" s="619"/>
      <c r="CV17" s="619"/>
      <c r="CW17" s="619"/>
      <c r="CX17" s="619"/>
      <c r="CY17" s="620"/>
      <c r="CZ17" s="671">
        <v>10.9</v>
      </c>
      <c r="DA17" s="671"/>
      <c r="DB17" s="671"/>
      <c r="DC17" s="671"/>
      <c r="DD17" s="624" t="s">
        <v>108</v>
      </c>
      <c r="DE17" s="619"/>
      <c r="DF17" s="619"/>
      <c r="DG17" s="619"/>
      <c r="DH17" s="619"/>
      <c r="DI17" s="619"/>
      <c r="DJ17" s="619"/>
      <c r="DK17" s="619"/>
      <c r="DL17" s="619"/>
      <c r="DM17" s="619"/>
      <c r="DN17" s="619"/>
      <c r="DO17" s="619"/>
      <c r="DP17" s="620"/>
      <c r="DQ17" s="624">
        <v>1504629</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668592</v>
      </c>
      <c r="S18" s="619"/>
      <c r="T18" s="619"/>
      <c r="U18" s="619"/>
      <c r="V18" s="619"/>
      <c r="W18" s="619"/>
      <c r="X18" s="619"/>
      <c r="Y18" s="620"/>
      <c r="Z18" s="671">
        <v>4.4000000000000004</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43</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245476</v>
      </c>
      <c r="BH19" s="619"/>
      <c r="BI19" s="619"/>
      <c r="BJ19" s="619"/>
      <c r="BK19" s="619"/>
      <c r="BL19" s="619"/>
      <c r="BM19" s="619"/>
      <c r="BN19" s="620"/>
      <c r="BO19" s="671">
        <v>6.9</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8793014</v>
      </c>
      <c r="S20" s="619"/>
      <c r="T20" s="619"/>
      <c r="U20" s="619"/>
      <c r="V20" s="619"/>
      <c r="W20" s="619"/>
      <c r="X20" s="619"/>
      <c r="Y20" s="620"/>
      <c r="Z20" s="671">
        <v>58.5</v>
      </c>
      <c r="AA20" s="671"/>
      <c r="AB20" s="671"/>
      <c r="AC20" s="671"/>
      <c r="AD20" s="672">
        <v>7899536</v>
      </c>
      <c r="AE20" s="672"/>
      <c r="AF20" s="672"/>
      <c r="AG20" s="672"/>
      <c r="AH20" s="672"/>
      <c r="AI20" s="672"/>
      <c r="AJ20" s="672"/>
      <c r="AK20" s="672"/>
      <c r="AL20" s="641">
        <v>99.8</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245476</v>
      </c>
      <c r="BH20" s="619"/>
      <c r="BI20" s="619"/>
      <c r="BJ20" s="619"/>
      <c r="BK20" s="619"/>
      <c r="BL20" s="619"/>
      <c r="BM20" s="619"/>
      <c r="BN20" s="620"/>
      <c r="BO20" s="671">
        <v>6.9</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13902799</v>
      </c>
      <c r="CS20" s="619"/>
      <c r="CT20" s="619"/>
      <c r="CU20" s="619"/>
      <c r="CV20" s="619"/>
      <c r="CW20" s="619"/>
      <c r="CX20" s="619"/>
      <c r="CY20" s="620"/>
      <c r="CZ20" s="671">
        <v>100</v>
      </c>
      <c r="DA20" s="671"/>
      <c r="DB20" s="671"/>
      <c r="DC20" s="671"/>
      <c r="DD20" s="624">
        <v>1385046</v>
      </c>
      <c r="DE20" s="619"/>
      <c r="DF20" s="619"/>
      <c r="DG20" s="619"/>
      <c r="DH20" s="619"/>
      <c r="DI20" s="619"/>
      <c r="DJ20" s="619"/>
      <c r="DK20" s="619"/>
      <c r="DL20" s="619"/>
      <c r="DM20" s="619"/>
      <c r="DN20" s="619"/>
      <c r="DO20" s="619"/>
      <c r="DP20" s="620"/>
      <c r="DQ20" s="624">
        <v>9784078</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6030</v>
      </c>
      <c r="S21" s="619"/>
      <c r="T21" s="619"/>
      <c r="U21" s="619"/>
      <c r="V21" s="619"/>
      <c r="W21" s="619"/>
      <c r="X21" s="619"/>
      <c r="Y21" s="620"/>
      <c r="Z21" s="671">
        <v>0</v>
      </c>
      <c r="AA21" s="671"/>
      <c r="AB21" s="671"/>
      <c r="AC21" s="671"/>
      <c r="AD21" s="672">
        <v>6030</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20633</v>
      </c>
      <c r="BH21" s="619"/>
      <c r="BI21" s="619"/>
      <c r="BJ21" s="619"/>
      <c r="BK21" s="619"/>
      <c r="BL21" s="619"/>
      <c r="BM21" s="619"/>
      <c r="BN21" s="620"/>
      <c r="BO21" s="671">
        <v>0.6</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194957</v>
      </c>
      <c r="S22" s="619"/>
      <c r="T22" s="619"/>
      <c r="U22" s="619"/>
      <c r="V22" s="619"/>
      <c r="W22" s="619"/>
      <c r="X22" s="619"/>
      <c r="Y22" s="620"/>
      <c r="Z22" s="671">
        <v>1.3</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97373</v>
      </c>
      <c r="S23" s="619"/>
      <c r="T23" s="619"/>
      <c r="U23" s="619"/>
      <c r="V23" s="619"/>
      <c r="W23" s="619"/>
      <c r="X23" s="619"/>
      <c r="Y23" s="620"/>
      <c r="Z23" s="671">
        <v>0.6</v>
      </c>
      <c r="AA23" s="671"/>
      <c r="AB23" s="671"/>
      <c r="AC23" s="671"/>
      <c r="AD23" s="672">
        <v>1958</v>
      </c>
      <c r="AE23" s="672"/>
      <c r="AF23" s="672"/>
      <c r="AG23" s="672"/>
      <c r="AH23" s="672"/>
      <c r="AI23" s="672"/>
      <c r="AJ23" s="672"/>
      <c r="AK23" s="672"/>
      <c r="AL23" s="641">
        <v>0</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224843</v>
      </c>
      <c r="BH23" s="619"/>
      <c r="BI23" s="619"/>
      <c r="BJ23" s="619"/>
      <c r="BK23" s="619"/>
      <c r="BL23" s="619"/>
      <c r="BM23" s="619"/>
      <c r="BN23" s="620"/>
      <c r="BO23" s="671">
        <v>6.4</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34372</v>
      </c>
      <c r="S24" s="619"/>
      <c r="T24" s="619"/>
      <c r="U24" s="619"/>
      <c r="V24" s="619"/>
      <c r="W24" s="619"/>
      <c r="X24" s="619"/>
      <c r="Y24" s="620"/>
      <c r="Z24" s="671">
        <v>0.2</v>
      </c>
      <c r="AA24" s="671"/>
      <c r="AB24" s="671"/>
      <c r="AC24" s="671"/>
      <c r="AD24" s="672">
        <v>16</v>
      </c>
      <c r="AE24" s="672"/>
      <c r="AF24" s="672"/>
      <c r="AG24" s="672"/>
      <c r="AH24" s="672"/>
      <c r="AI24" s="672"/>
      <c r="AJ24" s="672"/>
      <c r="AK24" s="672"/>
      <c r="AL24" s="641">
        <v>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6365576</v>
      </c>
      <c r="CS24" s="669"/>
      <c r="CT24" s="669"/>
      <c r="CU24" s="669"/>
      <c r="CV24" s="669"/>
      <c r="CW24" s="669"/>
      <c r="CX24" s="669"/>
      <c r="CY24" s="716"/>
      <c r="CZ24" s="720">
        <v>45.8</v>
      </c>
      <c r="DA24" s="721"/>
      <c r="DB24" s="721"/>
      <c r="DC24" s="722"/>
      <c r="DD24" s="715">
        <v>4394724</v>
      </c>
      <c r="DE24" s="669"/>
      <c r="DF24" s="669"/>
      <c r="DG24" s="669"/>
      <c r="DH24" s="669"/>
      <c r="DI24" s="669"/>
      <c r="DJ24" s="669"/>
      <c r="DK24" s="716"/>
      <c r="DL24" s="715">
        <v>4360610</v>
      </c>
      <c r="DM24" s="669"/>
      <c r="DN24" s="669"/>
      <c r="DO24" s="669"/>
      <c r="DP24" s="669"/>
      <c r="DQ24" s="669"/>
      <c r="DR24" s="669"/>
      <c r="DS24" s="669"/>
      <c r="DT24" s="669"/>
      <c r="DU24" s="669"/>
      <c r="DV24" s="716"/>
      <c r="DW24" s="717">
        <v>51.9</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1695636</v>
      </c>
      <c r="S25" s="619"/>
      <c r="T25" s="619"/>
      <c r="U25" s="619"/>
      <c r="V25" s="619"/>
      <c r="W25" s="619"/>
      <c r="X25" s="619"/>
      <c r="Y25" s="620"/>
      <c r="Z25" s="671">
        <v>11.3</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2261935</v>
      </c>
      <c r="CS25" s="637"/>
      <c r="CT25" s="637"/>
      <c r="CU25" s="637"/>
      <c r="CV25" s="637"/>
      <c r="CW25" s="637"/>
      <c r="CX25" s="637"/>
      <c r="CY25" s="638"/>
      <c r="CZ25" s="621">
        <v>16.3</v>
      </c>
      <c r="DA25" s="639"/>
      <c r="DB25" s="639"/>
      <c r="DC25" s="640"/>
      <c r="DD25" s="624">
        <v>2169070</v>
      </c>
      <c r="DE25" s="637"/>
      <c r="DF25" s="637"/>
      <c r="DG25" s="637"/>
      <c r="DH25" s="637"/>
      <c r="DI25" s="637"/>
      <c r="DJ25" s="637"/>
      <c r="DK25" s="638"/>
      <c r="DL25" s="624">
        <v>2135079</v>
      </c>
      <c r="DM25" s="637"/>
      <c r="DN25" s="637"/>
      <c r="DO25" s="637"/>
      <c r="DP25" s="637"/>
      <c r="DQ25" s="637"/>
      <c r="DR25" s="637"/>
      <c r="DS25" s="637"/>
      <c r="DT25" s="637"/>
      <c r="DU25" s="637"/>
      <c r="DV25" s="638"/>
      <c r="DW25" s="641">
        <v>25.4</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1428919</v>
      </c>
      <c r="CS26" s="619"/>
      <c r="CT26" s="619"/>
      <c r="CU26" s="619"/>
      <c r="CV26" s="619"/>
      <c r="CW26" s="619"/>
      <c r="CX26" s="619"/>
      <c r="CY26" s="620"/>
      <c r="CZ26" s="621">
        <v>10.3</v>
      </c>
      <c r="DA26" s="639"/>
      <c r="DB26" s="639"/>
      <c r="DC26" s="640"/>
      <c r="DD26" s="624">
        <v>1351959</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970538</v>
      </c>
      <c r="S27" s="619"/>
      <c r="T27" s="619"/>
      <c r="U27" s="619"/>
      <c r="V27" s="619"/>
      <c r="W27" s="619"/>
      <c r="X27" s="619"/>
      <c r="Y27" s="620"/>
      <c r="Z27" s="671">
        <v>6.5</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3534333</v>
      </c>
      <c r="BH27" s="619"/>
      <c r="BI27" s="619"/>
      <c r="BJ27" s="619"/>
      <c r="BK27" s="619"/>
      <c r="BL27" s="619"/>
      <c r="BM27" s="619"/>
      <c r="BN27" s="620"/>
      <c r="BO27" s="671">
        <v>100</v>
      </c>
      <c r="BP27" s="671"/>
      <c r="BQ27" s="671"/>
      <c r="BR27" s="671"/>
      <c r="BS27" s="624">
        <v>38932</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2589146</v>
      </c>
      <c r="CS27" s="637"/>
      <c r="CT27" s="637"/>
      <c r="CU27" s="637"/>
      <c r="CV27" s="637"/>
      <c r="CW27" s="637"/>
      <c r="CX27" s="637"/>
      <c r="CY27" s="638"/>
      <c r="CZ27" s="621">
        <v>18.600000000000001</v>
      </c>
      <c r="DA27" s="639"/>
      <c r="DB27" s="639"/>
      <c r="DC27" s="640"/>
      <c r="DD27" s="624">
        <v>721025</v>
      </c>
      <c r="DE27" s="637"/>
      <c r="DF27" s="637"/>
      <c r="DG27" s="637"/>
      <c r="DH27" s="637"/>
      <c r="DI27" s="637"/>
      <c r="DJ27" s="637"/>
      <c r="DK27" s="638"/>
      <c r="DL27" s="624">
        <v>720902</v>
      </c>
      <c r="DM27" s="637"/>
      <c r="DN27" s="637"/>
      <c r="DO27" s="637"/>
      <c r="DP27" s="637"/>
      <c r="DQ27" s="637"/>
      <c r="DR27" s="637"/>
      <c r="DS27" s="637"/>
      <c r="DT27" s="637"/>
      <c r="DU27" s="637"/>
      <c r="DV27" s="638"/>
      <c r="DW27" s="641">
        <v>8.6</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37801</v>
      </c>
      <c r="S28" s="619"/>
      <c r="T28" s="619"/>
      <c r="U28" s="619"/>
      <c r="V28" s="619"/>
      <c r="W28" s="619"/>
      <c r="X28" s="619"/>
      <c r="Y28" s="620"/>
      <c r="Z28" s="671">
        <v>0.3</v>
      </c>
      <c r="AA28" s="671"/>
      <c r="AB28" s="671"/>
      <c r="AC28" s="671"/>
      <c r="AD28" s="672">
        <v>2838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1514495</v>
      </c>
      <c r="CS28" s="619"/>
      <c r="CT28" s="619"/>
      <c r="CU28" s="619"/>
      <c r="CV28" s="619"/>
      <c r="CW28" s="619"/>
      <c r="CX28" s="619"/>
      <c r="CY28" s="620"/>
      <c r="CZ28" s="621">
        <v>10.9</v>
      </c>
      <c r="DA28" s="639"/>
      <c r="DB28" s="639"/>
      <c r="DC28" s="640"/>
      <c r="DD28" s="624">
        <v>1504629</v>
      </c>
      <c r="DE28" s="619"/>
      <c r="DF28" s="619"/>
      <c r="DG28" s="619"/>
      <c r="DH28" s="619"/>
      <c r="DI28" s="619"/>
      <c r="DJ28" s="619"/>
      <c r="DK28" s="620"/>
      <c r="DL28" s="624">
        <v>1504629</v>
      </c>
      <c r="DM28" s="619"/>
      <c r="DN28" s="619"/>
      <c r="DO28" s="619"/>
      <c r="DP28" s="619"/>
      <c r="DQ28" s="619"/>
      <c r="DR28" s="619"/>
      <c r="DS28" s="619"/>
      <c r="DT28" s="619"/>
      <c r="DU28" s="619"/>
      <c r="DV28" s="620"/>
      <c r="DW28" s="641">
        <v>17.899999999999999</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319447</v>
      </c>
      <c r="S29" s="619"/>
      <c r="T29" s="619"/>
      <c r="U29" s="619"/>
      <c r="V29" s="619"/>
      <c r="W29" s="619"/>
      <c r="X29" s="619"/>
      <c r="Y29" s="620"/>
      <c r="Z29" s="671">
        <v>2.1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1514495</v>
      </c>
      <c r="CS29" s="637"/>
      <c r="CT29" s="637"/>
      <c r="CU29" s="637"/>
      <c r="CV29" s="637"/>
      <c r="CW29" s="637"/>
      <c r="CX29" s="637"/>
      <c r="CY29" s="638"/>
      <c r="CZ29" s="621">
        <v>10.9</v>
      </c>
      <c r="DA29" s="639"/>
      <c r="DB29" s="639"/>
      <c r="DC29" s="640"/>
      <c r="DD29" s="624">
        <v>1504629</v>
      </c>
      <c r="DE29" s="637"/>
      <c r="DF29" s="637"/>
      <c r="DG29" s="637"/>
      <c r="DH29" s="637"/>
      <c r="DI29" s="637"/>
      <c r="DJ29" s="637"/>
      <c r="DK29" s="638"/>
      <c r="DL29" s="624">
        <v>1504629</v>
      </c>
      <c r="DM29" s="637"/>
      <c r="DN29" s="637"/>
      <c r="DO29" s="637"/>
      <c r="DP29" s="637"/>
      <c r="DQ29" s="637"/>
      <c r="DR29" s="637"/>
      <c r="DS29" s="637"/>
      <c r="DT29" s="637"/>
      <c r="DU29" s="637"/>
      <c r="DV29" s="638"/>
      <c r="DW29" s="641">
        <v>17.899999999999999</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317286</v>
      </c>
      <c r="S30" s="619"/>
      <c r="T30" s="619"/>
      <c r="U30" s="619"/>
      <c r="V30" s="619"/>
      <c r="W30" s="619"/>
      <c r="X30" s="619"/>
      <c r="Y30" s="620"/>
      <c r="Z30" s="671">
        <v>2.1</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99.5</v>
      </c>
      <c r="BH30" s="685"/>
      <c r="BI30" s="685"/>
      <c r="BJ30" s="685"/>
      <c r="BK30" s="685"/>
      <c r="BL30" s="685"/>
      <c r="BM30" s="686">
        <v>95.6</v>
      </c>
      <c r="BN30" s="685"/>
      <c r="BO30" s="685"/>
      <c r="BP30" s="685"/>
      <c r="BQ30" s="687"/>
      <c r="BR30" s="684">
        <v>99.4</v>
      </c>
      <c r="BS30" s="685"/>
      <c r="BT30" s="685"/>
      <c r="BU30" s="685"/>
      <c r="BV30" s="685"/>
      <c r="BW30" s="685"/>
      <c r="BX30" s="686">
        <v>94.9</v>
      </c>
      <c r="BY30" s="685"/>
      <c r="BZ30" s="685"/>
      <c r="CA30" s="685"/>
      <c r="CB30" s="687"/>
      <c r="CD30" s="690"/>
      <c r="CE30" s="691"/>
      <c r="CF30" s="655" t="s">
        <v>288</v>
      </c>
      <c r="CG30" s="652"/>
      <c r="CH30" s="652"/>
      <c r="CI30" s="652"/>
      <c r="CJ30" s="652"/>
      <c r="CK30" s="652"/>
      <c r="CL30" s="652"/>
      <c r="CM30" s="652"/>
      <c r="CN30" s="652"/>
      <c r="CO30" s="652"/>
      <c r="CP30" s="652"/>
      <c r="CQ30" s="653"/>
      <c r="CR30" s="618">
        <v>1343905</v>
      </c>
      <c r="CS30" s="619"/>
      <c r="CT30" s="619"/>
      <c r="CU30" s="619"/>
      <c r="CV30" s="619"/>
      <c r="CW30" s="619"/>
      <c r="CX30" s="619"/>
      <c r="CY30" s="620"/>
      <c r="CZ30" s="621">
        <v>9.6999999999999993</v>
      </c>
      <c r="DA30" s="639"/>
      <c r="DB30" s="639"/>
      <c r="DC30" s="640"/>
      <c r="DD30" s="624">
        <v>1334116</v>
      </c>
      <c r="DE30" s="619"/>
      <c r="DF30" s="619"/>
      <c r="DG30" s="619"/>
      <c r="DH30" s="619"/>
      <c r="DI30" s="619"/>
      <c r="DJ30" s="619"/>
      <c r="DK30" s="620"/>
      <c r="DL30" s="624">
        <v>1334116</v>
      </c>
      <c r="DM30" s="619"/>
      <c r="DN30" s="619"/>
      <c r="DO30" s="619"/>
      <c r="DP30" s="619"/>
      <c r="DQ30" s="619"/>
      <c r="DR30" s="619"/>
      <c r="DS30" s="619"/>
      <c r="DT30" s="619"/>
      <c r="DU30" s="619"/>
      <c r="DV30" s="620"/>
      <c r="DW30" s="641">
        <v>15.9</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947738</v>
      </c>
      <c r="S31" s="619"/>
      <c r="T31" s="619"/>
      <c r="U31" s="619"/>
      <c r="V31" s="619"/>
      <c r="W31" s="619"/>
      <c r="X31" s="619"/>
      <c r="Y31" s="620"/>
      <c r="Z31" s="671">
        <v>6.3</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99.5</v>
      </c>
      <c r="BH31" s="637"/>
      <c r="BI31" s="637"/>
      <c r="BJ31" s="637"/>
      <c r="BK31" s="637"/>
      <c r="BL31" s="637"/>
      <c r="BM31" s="673">
        <v>95.9</v>
      </c>
      <c r="BN31" s="683"/>
      <c r="BO31" s="683"/>
      <c r="BP31" s="683"/>
      <c r="BQ31" s="647"/>
      <c r="BR31" s="682">
        <v>99.4</v>
      </c>
      <c r="BS31" s="637"/>
      <c r="BT31" s="637"/>
      <c r="BU31" s="637"/>
      <c r="BV31" s="637"/>
      <c r="BW31" s="637"/>
      <c r="BX31" s="673">
        <v>95.7</v>
      </c>
      <c r="BY31" s="683"/>
      <c r="BZ31" s="683"/>
      <c r="CA31" s="683"/>
      <c r="CB31" s="647"/>
      <c r="CD31" s="690"/>
      <c r="CE31" s="691"/>
      <c r="CF31" s="655" t="s">
        <v>292</v>
      </c>
      <c r="CG31" s="652"/>
      <c r="CH31" s="652"/>
      <c r="CI31" s="652"/>
      <c r="CJ31" s="652"/>
      <c r="CK31" s="652"/>
      <c r="CL31" s="652"/>
      <c r="CM31" s="652"/>
      <c r="CN31" s="652"/>
      <c r="CO31" s="652"/>
      <c r="CP31" s="652"/>
      <c r="CQ31" s="653"/>
      <c r="CR31" s="618">
        <v>170590</v>
      </c>
      <c r="CS31" s="637"/>
      <c r="CT31" s="637"/>
      <c r="CU31" s="637"/>
      <c r="CV31" s="637"/>
      <c r="CW31" s="637"/>
      <c r="CX31" s="637"/>
      <c r="CY31" s="638"/>
      <c r="CZ31" s="621">
        <v>1.2</v>
      </c>
      <c r="DA31" s="639"/>
      <c r="DB31" s="639"/>
      <c r="DC31" s="640"/>
      <c r="DD31" s="624">
        <v>170513</v>
      </c>
      <c r="DE31" s="637"/>
      <c r="DF31" s="637"/>
      <c r="DG31" s="637"/>
      <c r="DH31" s="637"/>
      <c r="DI31" s="637"/>
      <c r="DJ31" s="637"/>
      <c r="DK31" s="638"/>
      <c r="DL31" s="624">
        <v>170513</v>
      </c>
      <c r="DM31" s="637"/>
      <c r="DN31" s="637"/>
      <c r="DO31" s="637"/>
      <c r="DP31" s="637"/>
      <c r="DQ31" s="637"/>
      <c r="DR31" s="637"/>
      <c r="DS31" s="637"/>
      <c r="DT31" s="637"/>
      <c r="DU31" s="637"/>
      <c r="DV31" s="638"/>
      <c r="DW31" s="641">
        <v>2</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178357</v>
      </c>
      <c r="S32" s="619"/>
      <c r="T32" s="619"/>
      <c r="U32" s="619"/>
      <c r="V32" s="619"/>
      <c r="W32" s="619"/>
      <c r="X32" s="619"/>
      <c r="Y32" s="620"/>
      <c r="Z32" s="671">
        <v>1.2</v>
      </c>
      <c r="AA32" s="671"/>
      <c r="AB32" s="671"/>
      <c r="AC32" s="671"/>
      <c r="AD32" s="672">
        <v>5730</v>
      </c>
      <c r="AE32" s="672"/>
      <c r="AF32" s="672"/>
      <c r="AG32" s="672"/>
      <c r="AH32" s="672"/>
      <c r="AI32" s="672"/>
      <c r="AJ32" s="672"/>
      <c r="AK32" s="672"/>
      <c r="AL32" s="641">
        <v>0.1</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99.4</v>
      </c>
      <c r="BH32" s="603"/>
      <c r="BI32" s="603"/>
      <c r="BJ32" s="603"/>
      <c r="BK32" s="603"/>
      <c r="BL32" s="603"/>
      <c r="BM32" s="666">
        <v>94.9</v>
      </c>
      <c r="BN32" s="603"/>
      <c r="BO32" s="603"/>
      <c r="BP32" s="603"/>
      <c r="BQ32" s="660"/>
      <c r="BR32" s="681">
        <v>99.3</v>
      </c>
      <c r="BS32" s="603"/>
      <c r="BT32" s="603"/>
      <c r="BU32" s="603"/>
      <c r="BV32" s="603"/>
      <c r="BW32" s="603"/>
      <c r="BX32" s="666">
        <v>93.7</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1433600</v>
      </c>
      <c r="S33" s="619"/>
      <c r="T33" s="619"/>
      <c r="U33" s="619"/>
      <c r="V33" s="619"/>
      <c r="W33" s="619"/>
      <c r="X33" s="619"/>
      <c r="Y33" s="620"/>
      <c r="Z33" s="671">
        <v>9.5</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5873873</v>
      </c>
      <c r="CS33" s="637"/>
      <c r="CT33" s="637"/>
      <c r="CU33" s="637"/>
      <c r="CV33" s="637"/>
      <c r="CW33" s="637"/>
      <c r="CX33" s="637"/>
      <c r="CY33" s="638"/>
      <c r="CZ33" s="621">
        <v>42.2</v>
      </c>
      <c r="DA33" s="639"/>
      <c r="DB33" s="639"/>
      <c r="DC33" s="640"/>
      <c r="DD33" s="624">
        <v>4907658</v>
      </c>
      <c r="DE33" s="637"/>
      <c r="DF33" s="637"/>
      <c r="DG33" s="637"/>
      <c r="DH33" s="637"/>
      <c r="DI33" s="637"/>
      <c r="DJ33" s="637"/>
      <c r="DK33" s="638"/>
      <c r="DL33" s="624">
        <v>3027096</v>
      </c>
      <c r="DM33" s="637"/>
      <c r="DN33" s="637"/>
      <c r="DO33" s="637"/>
      <c r="DP33" s="637"/>
      <c r="DQ33" s="637"/>
      <c r="DR33" s="637"/>
      <c r="DS33" s="637"/>
      <c r="DT33" s="637"/>
      <c r="DU33" s="637"/>
      <c r="DV33" s="638"/>
      <c r="DW33" s="641">
        <v>36</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1248331</v>
      </c>
      <c r="CS34" s="619"/>
      <c r="CT34" s="619"/>
      <c r="CU34" s="619"/>
      <c r="CV34" s="619"/>
      <c r="CW34" s="619"/>
      <c r="CX34" s="619"/>
      <c r="CY34" s="620"/>
      <c r="CZ34" s="621">
        <v>9</v>
      </c>
      <c r="DA34" s="639"/>
      <c r="DB34" s="639"/>
      <c r="DC34" s="640"/>
      <c r="DD34" s="624">
        <v>1040123</v>
      </c>
      <c r="DE34" s="619"/>
      <c r="DF34" s="619"/>
      <c r="DG34" s="619"/>
      <c r="DH34" s="619"/>
      <c r="DI34" s="619"/>
      <c r="DJ34" s="619"/>
      <c r="DK34" s="620"/>
      <c r="DL34" s="624">
        <v>839090</v>
      </c>
      <c r="DM34" s="619"/>
      <c r="DN34" s="619"/>
      <c r="DO34" s="619"/>
      <c r="DP34" s="619"/>
      <c r="DQ34" s="619"/>
      <c r="DR34" s="619"/>
      <c r="DS34" s="619"/>
      <c r="DT34" s="619"/>
      <c r="DU34" s="619"/>
      <c r="DV34" s="620"/>
      <c r="DW34" s="641">
        <v>10</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492400</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2232193</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140966</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214096</v>
      </c>
      <c r="CS35" s="637"/>
      <c r="CT35" s="637"/>
      <c r="CU35" s="637"/>
      <c r="CV35" s="637"/>
      <c r="CW35" s="637"/>
      <c r="CX35" s="637"/>
      <c r="CY35" s="638"/>
      <c r="CZ35" s="621">
        <v>1.5</v>
      </c>
      <c r="DA35" s="639"/>
      <c r="DB35" s="639"/>
      <c r="DC35" s="640"/>
      <c r="DD35" s="624">
        <v>99033</v>
      </c>
      <c r="DE35" s="637"/>
      <c r="DF35" s="637"/>
      <c r="DG35" s="637"/>
      <c r="DH35" s="637"/>
      <c r="DI35" s="637"/>
      <c r="DJ35" s="637"/>
      <c r="DK35" s="638"/>
      <c r="DL35" s="624">
        <v>99033</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15026149</v>
      </c>
      <c r="S36" s="659"/>
      <c r="T36" s="659"/>
      <c r="U36" s="659"/>
      <c r="V36" s="659"/>
      <c r="W36" s="659"/>
      <c r="X36" s="659"/>
      <c r="Y36" s="662"/>
      <c r="Z36" s="663">
        <v>100</v>
      </c>
      <c r="AA36" s="663"/>
      <c r="AB36" s="663"/>
      <c r="AC36" s="663"/>
      <c r="AD36" s="664">
        <v>7916108</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707000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90256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2411544</v>
      </c>
      <c r="CS36" s="619"/>
      <c r="CT36" s="619"/>
      <c r="CU36" s="619"/>
      <c r="CV36" s="619"/>
      <c r="CW36" s="619"/>
      <c r="CX36" s="619"/>
      <c r="CY36" s="620"/>
      <c r="CZ36" s="621">
        <v>17.3</v>
      </c>
      <c r="DA36" s="639"/>
      <c r="DB36" s="639"/>
      <c r="DC36" s="640"/>
      <c r="DD36" s="624">
        <v>2110047</v>
      </c>
      <c r="DE36" s="619"/>
      <c r="DF36" s="619"/>
      <c r="DG36" s="619"/>
      <c r="DH36" s="619"/>
      <c r="DI36" s="619"/>
      <c r="DJ36" s="619"/>
      <c r="DK36" s="620"/>
      <c r="DL36" s="624">
        <v>1065016</v>
      </c>
      <c r="DM36" s="619"/>
      <c r="DN36" s="619"/>
      <c r="DO36" s="619"/>
      <c r="DP36" s="619"/>
      <c r="DQ36" s="619"/>
      <c r="DR36" s="619"/>
      <c r="DS36" s="619"/>
      <c r="DT36" s="619"/>
      <c r="DU36" s="619"/>
      <c r="DV36" s="620"/>
      <c r="DW36" s="641">
        <v>12.7</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235643</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4172</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618442</v>
      </c>
      <c r="CS37" s="637"/>
      <c r="CT37" s="637"/>
      <c r="CU37" s="637"/>
      <c r="CV37" s="637"/>
      <c r="CW37" s="637"/>
      <c r="CX37" s="637"/>
      <c r="CY37" s="638"/>
      <c r="CZ37" s="621">
        <v>4.4000000000000004</v>
      </c>
      <c r="DA37" s="639"/>
      <c r="DB37" s="639"/>
      <c r="DC37" s="640"/>
      <c r="DD37" s="624">
        <v>615267</v>
      </c>
      <c r="DE37" s="637"/>
      <c r="DF37" s="637"/>
      <c r="DG37" s="637"/>
      <c r="DH37" s="637"/>
      <c r="DI37" s="637"/>
      <c r="DJ37" s="637"/>
      <c r="DK37" s="638"/>
      <c r="DL37" s="624">
        <v>615163</v>
      </c>
      <c r="DM37" s="637"/>
      <c r="DN37" s="637"/>
      <c r="DO37" s="637"/>
      <c r="DP37" s="637"/>
      <c r="DQ37" s="637"/>
      <c r="DR37" s="637"/>
      <c r="DS37" s="637"/>
      <c r="DT37" s="637"/>
      <c r="DU37" s="637"/>
      <c r="DV37" s="638"/>
      <c r="DW37" s="641">
        <v>7.3</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6133</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7262</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1283417</v>
      </c>
      <c r="CS38" s="619"/>
      <c r="CT38" s="619"/>
      <c r="CU38" s="619"/>
      <c r="CV38" s="619"/>
      <c r="CW38" s="619"/>
      <c r="CX38" s="619"/>
      <c r="CY38" s="620"/>
      <c r="CZ38" s="621">
        <v>9.1999999999999993</v>
      </c>
      <c r="DA38" s="639"/>
      <c r="DB38" s="639"/>
      <c r="DC38" s="640"/>
      <c r="DD38" s="624">
        <v>1064909</v>
      </c>
      <c r="DE38" s="619"/>
      <c r="DF38" s="619"/>
      <c r="DG38" s="619"/>
      <c r="DH38" s="619"/>
      <c r="DI38" s="619"/>
      <c r="DJ38" s="619"/>
      <c r="DK38" s="620"/>
      <c r="DL38" s="624">
        <v>1023957</v>
      </c>
      <c r="DM38" s="619"/>
      <c r="DN38" s="619"/>
      <c r="DO38" s="619"/>
      <c r="DP38" s="619"/>
      <c r="DQ38" s="619"/>
      <c r="DR38" s="619"/>
      <c r="DS38" s="619"/>
      <c r="DT38" s="619"/>
      <c r="DU38" s="619"/>
      <c r="DV38" s="620"/>
      <c r="DW38" s="641">
        <v>12.2</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6073</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107</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609145</v>
      </c>
      <c r="CS39" s="637"/>
      <c r="CT39" s="637"/>
      <c r="CU39" s="637"/>
      <c r="CV39" s="637"/>
      <c r="CW39" s="637"/>
      <c r="CX39" s="637"/>
      <c r="CY39" s="638"/>
      <c r="CZ39" s="621">
        <v>4.4000000000000004</v>
      </c>
      <c r="DA39" s="639"/>
      <c r="DB39" s="639"/>
      <c r="DC39" s="640"/>
      <c r="DD39" s="624">
        <v>592565</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309369</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124</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107340</v>
      </c>
      <c r="CS40" s="619"/>
      <c r="CT40" s="619"/>
      <c r="CU40" s="619"/>
      <c r="CV40" s="619"/>
      <c r="CW40" s="619"/>
      <c r="CX40" s="619"/>
      <c r="CY40" s="620"/>
      <c r="CZ40" s="621">
        <v>0.8</v>
      </c>
      <c r="DA40" s="639"/>
      <c r="DB40" s="639"/>
      <c r="DC40" s="640"/>
      <c r="DD40" s="624">
        <v>981</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967975</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345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1663350</v>
      </c>
      <c r="CS42" s="619"/>
      <c r="CT42" s="619"/>
      <c r="CU42" s="619"/>
      <c r="CV42" s="619"/>
      <c r="CW42" s="619"/>
      <c r="CX42" s="619"/>
      <c r="CY42" s="620"/>
      <c r="CZ42" s="621">
        <v>12</v>
      </c>
      <c r="DA42" s="622"/>
      <c r="DB42" s="622"/>
      <c r="DC42" s="623"/>
      <c r="DD42" s="624">
        <v>481696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34426</v>
      </c>
      <c r="CS43" s="637"/>
      <c r="CT43" s="637"/>
      <c r="CU43" s="637"/>
      <c r="CV43" s="637"/>
      <c r="CW43" s="637"/>
      <c r="CX43" s="637"/>
      <c r="CY43" s="638"/>
      <c r="CZ43" s="621">
        <v>0.2</v>
      </c>
      <c r="DA43" s="639"/>
      <c r="DB43" s="639"/>
      <c r="DC43" s="640"/>
      <c r="DD43" s="624">
        <v>31475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1385046</v>
      </c>
      <c r="CS44" s="619"/>
      <c r="CT44" s="619"/>
      <c r="CU44" s="619"/>
      <c r="CV44" s="619"/>
      <c r="CW44" s="619"/>
      <c r="CX44" s="619"/>
      <c r="CY44" s="620"/>
      <c r="CZ44" s="621">
        <v>10</v>
      </c>
      <c r="DA44" s="622"/>
      <c r="DB44" s="622"/>
      <c r="DC44" s="623"/>
      <c r="DD44" s="624">
        <v>461252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355806</v>
      </c>
      <c r="CS45" s="637"/>
      <c r="CT45" s="637"/>
      <c r="CU45" s="637"/>
      <c r="CV45" s="637"/>
      <c r="CW45" s="637"/>
      <c r="CX45" s="637"/>
      <c r="CY45" s="638"/>
      <c r="CZ45" s="621">
        <v>2.6</v>
      </c>
      <c r="DA45" s="639"/>
      <c r="DB45" s="639"/>
      <c r="DC45" s="640"/>
      <c r="DD45" s="624">
        <v>149416</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982080</v>
      </c>
      <c r="CS46" s="619"/>
      <c r="CT46" s="619"/>
      <c r="CU46" s="619"/>
      <c r="CV46" s="619"/>
      <c r="CW46" s="619"/>
      <c r="CX46" s="619"/>
      <c r="CY46" s="620"/>
      <c r="CZ46" s="621">
        <v>7.1</v>
      </c>
      <c r="DA46" s="622"/>
      <c r="DB46" s="622"/>
      <c r="DC46" s="623"/>
      <c r="DD46" s="624">
        <v>307476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278304</v>
      </c>
      <c r="CS47" s="637"/>
      <c r="CT47" s="637"/>
      <c r="CU47" s="637"/>
      <c r="CV47" s="637"/>
      <c r="CW47" s="637"/>
      <c r="CX47" s="637"/>
      <c r="CY47" s="638"/>
      <c r="CZ47" s="621">
        <v>2</v>
      </c>
      <c r="DA47" s="639"/>
      <c r="DB47" s="639"/>
      <c r="DC47" s="640"/>
      <c r="DD47" s="624">
        <v>20444</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13902799</v>
      </c>
      <c r="CS49" s="603"/>
      <c r="CT49" s="603"/>
      <c r="CU49" s="603"/>
      <c r="CV49" s="603"/>
      <c r="CW49" s="603"/>
      <c r="CX49" s="603"/>
      <c r="CY49" s="604"/>
      <c r="CZ49" s="605">
        <v>100</v>
      </c>
      <c r="DA49" s="606"/>
      <c r="DB49" s="606"/>
      <c r="DC49" s="607"/>
      <c r="DD49" s="608">
        <v>9784078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7" zoomScale="70" zoomScaleNormal="25" zoomScaleSheetLayoutView="70" workbookViewId="0">
      <selection activeCell="AP87" sqref="AP87:AT8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8" t="s">
        <v>338</v>
      </c>
      <c r="DK2" s="1139"/>
      <c r="DL2" s="1139"/>
      <c r="DM2" s="1139"/>
      <c r="DN2" s="1139"/>
      <c r="DO2" s="1140"/>
      <c r="DP2" s="200"/>
      <c r="DQ2" s="1138" t="s">
        <v>339</v>
      </c>
      <c r="DR2" s="1139"/>
      <c r="DS2" s="1139"/>
      <c r="DT2" s="1139"/>
      <c r="DU2" s="1139"/>
      <c r="DV2" s="1139"/>
      <c r="DW2" s="1139"/>
      <c r="DX2" s="1139"/>
      <c r="DY2" s="1139"/>
      <c r="DZ2" s="114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5" t="s">
        <v>342</v>
      </c>
      <c r="B5" s="1026"/>
      <c r="C5" s="1026"/>
      <c r="D5" s="1026"/>
      <c r="E5" s="1026"/>
      <c r="F5" s="1026"/>
      <c r="G5" s="1026"/>
      <c r="H5" s="1026"/>
      <c r="I5" s="1026"/>
      <c r="J5" s="1026"/>
      <c r="K5" s="1026"/>
      <c r="L5" s="1026"/>
      <c r="M5" s="1026"/>
      <c r="N5" s="1026"/>
      <c r="O5" s="1026"/>
      <c r="P5" s="1027"/>
      <c r="Q5" s="1031" t="s">
        <v>343</v>
      </c>
      <c r="R5" s="1032"/>
      <c r="S5" s="1032"/>
      <c r="T5" s="1032"/>
      <c r="U5" s="1033"/>
      <c r="V5" s="1031" t="s">
        <v>344</v>
      </c>
      <c r="W5" s="1032"/>
      <c r="X5" s="1032"/>
      <c r="Y5" s="1032"/>
      <c r="Z5" s="1033"/>
      <c r="AA5" s="1031" t="s">
        <v>345</v>
      </c>
      <c r="AB5" s="1032"/>
      <c r="AC5" s="1032"/>
      <c r="AD5" s="1032"/>
      <c r="AE5" s="1032"/>
      <c r="AF5" s="1141" t="s">
        <v>346</v>
      </c>
      <c r="AG5" s="1032"/>
      <c r="AH5" s="1032"/>
      <c r="AI5" s="1032"/>
      <c r="AJ5" s="1047"/>
      <c r="AK5" s="1032" t="s">
        <v>347</v>
      </c>
      <c r="AL5" s="1032"/>
      <c r="AM5" s="1032"/>
      <c r="AN5" s="1032"/>
      <c r="AO5" s="1033"/>
      <c r="AP5" s="1031" t="s">
        <v>348</v>
      </c>
      <c r="AQ5" s="1032"/>
      <c r="AR5" s="1032"/>
      <c r="AS5" s="1032"/>
      <c r="AT5" s="1033"/>
      <c r="AU5" s="1031" t="s">
        <v>349</v>
      </c>
      <c r="AV5" s="1032"/>
      <c r="AW5" s="1032"/>
      <c r="AX5" s="1032"/>
      <c r="AY5" s="1047"/>
      <c r="AZ5" s="207"/>
      <c r="BA5" s="207"/>
      <c r="BB5" s="207"/>
      <c r="BC5" s="207"/>
      <c r="BD5" s="207"/>
      <c r="BE5" s="208"/>
      <c r="BF5" s="208"/>
      <c r="BG5" s="208"/>
      <c r="BH5" s="208"/>
      <c r="BI5" s="208"/>
      <c r="BJ5" s="208"/>
      <c r="BK5" s="208"/>
      <c r="BL5" s="208"/>
      <c r="BM5" s="208"/>
      <c r="BN5" s="208"/>
      <c r="BO5" s="208"/>
      <c r="BP5" s="208"/>
      <c r="BQ5" s="1025" t="s">
        <v>350</v>
      </c>
      <c r="BR5" s="1026"/>
      <c r="BS5" s="1026"/>
      <c r="BT5" s="1026"/>
      <c r="BU5" s="1026"/>
      <c r="BV5" s="1026"/>
      <c r="BW5" s="1026"/>
      <c r="BX5" s="1026"/>
      <c r="BY5" s="1026"/>
      <c r="BZ5" s="1026"/>
      <c r="CA5" s="1026"/>
      <c r="CB5" s="1026"/>
      <c r="CC5" s="1026"/>
      <c r="CD5" s="1026"/>
      <c r="CE5" s="1026"/>
      <c r="CF5" s="1026"/>
      <c r="CG5" s="1027"/>
      <c r="CH5" s="1031" t="s">
        <v>351</v>
      </c>
      <c r="CI5" s="1032"/>
      <c r="CJ5" s="1032"/>
      <c r="CK5" s="1032"/>
      <c r="CL5" s="1033"/>
      <c r="CM5" s="1031" t="s">
        <v>352</v>
      </c>
      <c r="CN5" s="1032"/>
      <c r="CO5" s="1032"/>
      <c r="CP5" s="1032"/>
      <c r="CQ5" s="1033"/>
      <c r="CR5" s="1031" t="s">
        <v>353</v>
      </c>
      <c r="CS5" s="1032"/>
      <c r="CT5" s="1032"/>
      <c r="CU5" s="1032"/>
      <c r="CV5" s="1033"/>
      <c r="CW5" s="1031" t="s">
        <v>354</v>
      </c>
      <c r="CX5" s="1032"/>
      <c r="CY5" s="1032"/>
      <c r="CZ5" s="1032"/>
      <c r="DA5" s="1033"/>
      <c r="DB5" s="1031" t="s">
        <v>355</v>
      </c>
      <c r="DC5" s="1032"/>
      <c r="DD5" s="1032"/>
      <c r="DE5" s="1032"/>
      <c r="DF5" s="1033"/>
      <c r="DG5" s="1126" t="s">
        <v>356</v>
      </c>
      <c r="DH5" s="1127"/>
      <c r="DI5" s="1127"/>
      <c r="DJ5" s="1127"/>
      <c r="DK5" s="1128"/>
      <c r="DL5" s="1126" t="s">
        <v>357</v>
      </c>
      <c r="DM5" s="1127"/>
      <c r="DN5" s="1127"/>
      <c r="DO5" s="1127"/>
      <c r="DP5" s="1128"/>
      <c r="DQ5" s="1031" t="s">
        <v>358</v>
      </c>
      <c r="DR5" s="1032"/>
      <c r="DS5" s="1032"/>
      <c r="DT5" s="1032"/>
      <c r="DU5" s="1033"/>
      <c r="DV5" s="1031" t="s">
        <v>349</v>
      </c>
      <c r="DW5" s="1032"/>
      <c r="DX5" s="1032"/>
      <c r="DY5" s="1032"/>
      <c r="DZ5" s="1047"/>
      <c r="EA5" s="205"/>
    </row>
    <row r="6" spans="1:131" s="206" customFormat="1" ht="26.25" customHeight="1" thickBot="1" x14ac:dyDescent="0.2">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2"/>
      <c r="AG6" s="1035"/>
      <c r="AH6" s="1035"/>
      <c r="AI6" s="1035"/>
      <c r="AJ6" s="1048"/>
      <c r="AK6" s="1035"/>
      <c r="AL6" s="1035"/>
      <c r="AM6" s="1035"/>
      <c r="AN6" s="1035"/>
      <c r="AO6" s="1036"/>
      <c r="AP6" s="1034"/>
      <c r="AQ6" s="1035"/>
      <c r="AR6" s="1035"/>
      <c r="AS6" s="1035"/>
      <c r="AT6" s="1036"/>
      <c r="AU6" s="1034"/>
      <c r="AV6" s="1035"/>
      <c r="AW6" s="1035"/>
      <c r="AX6" s="1035"/>
      <c r="AY6" s="1048"/>
      <c r="AZ6" s="203"/>
      <c r="BA6" s="203"/>
      <c r="BB6" s="203"/>
      <c r="BC6" s="203"/>
      <c r="BD6" s="203"/>
      <c r="BE6" s="204"/>
      <c r="BF6" s="204"/>
      <c r="BG6" s="204"/>
      <c r="BH6" s="204"/>
      <c r="BI6" s="204"/>
      <c r="BJ6" s="204"/>
      <c r="BK6" s="204"/>
      <c r="BL6" s="204"/>
      <c r="BM6" s="204"/>
      <c r="BN6" s="204"/>
      <c r="BO6" s="204"/>
      <c r="BP6" s="204"/>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29"/>
      <c r="DH6" s="1130"/>
      <c r="DI6" s="1130"/>
      <c r="DJ6" s="1130"/>
      <c r="DK6" s="1131"/>
      <c r="DL6" s="1129"/>
      <c r="DM6" s="1130"/>
      <c r="DN6" s="1130"/>
      <c r="DO6" s="1130"/>
      <c r="DP6" s="1131"/>
      <c r="DQ6" s="1034"/>
      <c r="DR6" s="1035"/>
      <c r="DS6" s="1035"/>
      <c r="DT6" s="1035"/>
      <c r="DU6" s="1036"/>
      <c r="DV6" s="1034"/>
      <c r="DW6" s="1035"/>
      <c r="DX6" s="1035"/>
      <c r="DY6" s="1035"/>
      <c r="DZ6" s="1048"/>
      <c r="EA6" s="205"/>
    </row>
    <row r="7" spans="1:131" s="206" customFormat="1" ht="26.25" customHeight="1" thickTop="1" x14ac:dyDescent="0.15">
      <c r="A7" s="209">
        <v>1</v>
      </c>
      <c r="B7" s="1078" t="s">
        <v>359</v>
      </c>
      <c r="C7" s="1079"/>
      <c r="D7" s="1079"/>
      <c r="E7" s="1079"/>
      <c r="F7" s="1079"/>
      <c r="G7" s="1079"/>
      <c r="H7" s="1079"/>
      <c r="I7" s="1079"/>
      <c r="J7" s="1079"/>
      <c r="K7" s="1079"/>
      <c r="L7" s="1079"/>
      <c r="M7" s="1079"/>
      <c r="N7" s="1079"/>
      <c r="O7" s="1079"/>
      <c r="P7" s="1080"/>
      <c r="Q7" s="1132">
        <v>15031</v>
      </c>
      <c r="R7" s="1133"/>
      <c r="S7" s="1133"/>
      <c r="T7" s="1133"/>
      <c r="U7" s="1133"/>
      <c r="V7" s="1133">
        <v>13913</v>
      </c>
      <c r="W7" s="1133"/>
      <c r="X7" s="1133"/>
      <c r="Y7" s="1133"/>
      <c r="Z7" s="1133"/>
      <c r="AA7" s="1133">
        <v>1118</v>
      </c>
      <c r="AB7" s="1133"/>
      <c r="AC7" s="1133"/>
      <c r="AD7" s="1133"/>
      <c r="AE7" s="1134"/>
      <c r="AF7" s="1135">
        <v>1072</v>
      </c>
      <c r="AG7" s="1136"/>
      <c r="AH7" s="1136"/>
      <c r="AI7" s="1136"/>
      <c r="AJ7" s="1137"/>
      <c r="AK7" s="1119">
        <v>317</v>
      </c>
      <c r="AL7" s="1120"/>
      <c r="AM7" s="1120"/>
      <c r="AN7" s="1120"/>
      <c r="AO7" s="1120"/>
      <c r="AP7" s="1120">
        <v>16514</v>
      </c>
      <c r="AQ7" s="1120"/>
      <c r="AR7" s="1120"/>
      <c r="AS7" s="1120"/>
      <c r="AT7" s="1120"/>
      <c r="AU7" s="1121"/>
      <c r="AV7" s="1121"/>
      <c r="AW7" s="1121"/>
      <c r="AX7" s="1121"/>
      <c r="AY7" s="1122"/>
      <c r="AZ7" s="203"/>
      <c r="BA7" s="203"/>
      <c r="BB7" s="203"/>
      <c r="BC7" s="203"/>
      <c r="BD7" s="203"/>
      <c r="BE7" s="204"/>
      <c r="BF7" s="204"/>
      <c r="BG7" s="204"/>
      <c r="BH7" s="204"/>
      <c r="BI7" s="204"/>
      <c r="BJ7" s="204"/>
      <c r="BK7" s="204"/>
      <c r="BL7" s="204"/>
      <c r="BM7" s="204"/>
      <c r="BN7" s="204"/>
      <c r="BO7" s="204"/>
      <c r="BP7" s="204"/>
      <c r="BQ7" s="210">
        <v>1</v>
      </c>
      <c r="BR7" s="211"/>
      <c r="BS7" s="1123" t="s">
        <v>545</v>
      </c>
      <c r="BT7" s="1124"/>
      <c r="BU7" s="1124"/>
      <c r="BV7" s="1124"/>
      <c r="BW7" s="1124"/>
      <c r="BX7" s="1124"/>
      <c r="BY7" s="1124"/>
      <c r="BZ7" s="1124"/>
      <c r="CA7" s="1124"/>
      <c r="CB7" s="1124"/>
      <c r="CC7" s="1124"/>
      <c r="CD7" s="1124"/>
      <c r="CE7" s="1124"/>
      <c r="CF7" s="1124"/>
      <c r="CG7" s="1125"/>
      <c r="CH7" s="1116">
        <v>6</v>
      </c>
      <c r="CI7" s="1117"/>
      <c r="CJ7" s="1117"/>
      <c r="CK7" s="1117"/>
      <c r="CL7" s="1118"/>
      <c r="CM7" s="1116">
        <v>-47</v>
      </c>
      <c r="CN7" s="1117"/>
      <c r="CO7" s="1117"/>
      <c r="CP7" s="1117"/>
      <c r="CQ7" s="1118"/>
      <c r="CR7" s="1116">
        <v>150</v>
      </c>
      <c r="CS7" s="1117"/>
      <c r="CT7" s="1117"/>
      <c r="CU7" s="1117"/>
      <c r="CV7" s="1118"/>
      <c r="CW7" s="1116" t="s">
        <v>477</v>
      </c>
      <c r="CX7" s="1117"/>
      <c r="CY7" s="1117"/>
      <c r="CZ7" s="1117"/>
      <c r="DA7" s="1118"/>
      <c r="DB7" s="1116" t="s">
        <v>477</v>
      </c>
      <c r="DC7" s="1117"/>
      <c r="DD7" s="1117"/>
      <c r="DE7" s="1117"/>
      <c r="DF7" s="1118"/>
      <c r="DG7" s="1116" t="s">
        <v>477</v>
      </c>
      <c r="DH7" s="1117"/>
      <c r="DI7" s="1117"/>
      <c r="DJ7" s="1117"/>
      <c r="DK7" s="1118"/>
      <c r="DL7" s="1116" t="s">
        <v>477</v>
      </c>
      <c r="DM7" s="1117"/>
      <c r="DN7" s="1117"/>
      <c r="DO7" s="1117"/>
      <c r="DP7" s="1118"/>
      <c r="DQ7" s="1116" t="s">
        <v>477</v>
      </c>
      <c r="DR7" s="1117"/>
      <c r="DS7" s="1117"/>
      <c r="DT7" s="1117"/>
      <c r="DU7" s="1118"/>
      <c r="DV7" s="1143"/>
      <c r="DW7" s="1144"/>
      <c r="DX7" s="1144"/>
      <c r="DY7" s="1144"/>
      <c r="DZ7" s="1145"/>
      <c r="EA7" s="205"/>
    </row>
    <row r="8" spans="1:131" s="206" customFormat="1" ht="26.25" customHeight="1" x14ac:dyDescent="0.15">
      <c r="A8" s="212">
        <v>2</v>
      </c>
      <c r="B8" s="1065" t="s">
        <v>360</v>
      </c>
      <c r="C8" s="1066"/>
      <c r="D8" s="1066"/>
      <c r="E8" s="1066"/>
      <c r="F8" s="1066"/>
      <c r="G8" s="1066"/>
      <c r="H8" s="1066"/>
      <c r="I8" s="1066"/>
      <c r="J8" s="1066"/>
      <c r="K8" s="1066"/>
      <c r="L8" s="1066"/>
      <c r="M8" s="1066"/>
      <c r="N8" s="1066"/>
      <c r="O8" s="1066"/>
      <c r="P8" s="1067"/>
      <c r="Q8" s="1071">
        <v>9</v>
      </c>
      <c r="R8" s="1072"/>
      <c r="S8" s="1072"/>
      <c r="T8" s="1072"/>
      <c r="U8" s="1072"/>
      <c r="V8" s="1072">
        <v>3</v>
      </c>
      <c r="W8" s="1072"/>
      <c r="X8" s="1072"/>
      <c r="Y8" s="1072"/>
      <c r="Z8" s="1072"/>
      <c r="AA8" s="1072">
        <v>5</v>
      </c>
      <c r="AB8" s="1072"/>
      <c r="AC8" s="1072"/>
      <c r="AD8" s="1072"/>
      <c r="AE8" s="1073"/>
      <c r="AF8" s="1049">
        <v>5</v>
      </c>
      <c r="AG8" s="1050"/>
      <c r="AH8" s="1050"/>
      <c r="AI8" s="1050"/>
      <c r="AJ8" s="1051"/>
      <c r="AK8" s="1114" t="s">
        <v>533</v>
      </c>
      <c r="AL8" s="1115"/>
      <c r="AM8" s="1115"/>
      <c r="AN8" s="1115"/>
      <c r="AO8" s="1115"/>
      <c r="AP8" s="1115" t="s">
        <v>477</v>
      </c>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4" t="s">
        <v>546</v>
      </c>
      <c r="BT8" s="1045"/>
      <c r="BU8" s="1045"/>
      <c r="BV8" s="1045"/>
      <c r="BW8" s="1045"/>
      <c r="BX8" s="1045"/>
      <c r="BY8" s="1045"/>
      <c r="BZ8" s="1045"/>
      <c r="CA8" s="1045"/>
      <c r="CB8" s="1045"/>
      <c r="CC8" s="1045"/>
      <c r="CD8" s="1045"/>
      <c r="CE8" s="1045"/>
      <c r="CF8" s="1045"/>
      <c r="CG8" s="1046"/>
      <c r="CH8" s="1019">
        <v>-1</v>
      </c>
      <c r="CI8" s="1020"/>
      <c r="CJ8" s="1020"/>
      <c r="CK8" s="1020"/>
      <c r="CL8" s="1021"/>
      <c r="CM8" s="1019">
        <v>107</v>
      </c>
      <c r="CN8" s="1020"/>
      <c r="CO8" s="1020"/>
      <c r="CP8" s="1020"/>
      <c r="CQ8" s="1021"/>
      <c r="CR8" s="1019">
        <v>5</v>
      </c>
      <c r="CS8" s="1020"/>
      <c r="CT8" s="1020"/>
      <c r="CU8" s="1020"/>
      <c r="CV8" s="1021"/>
      <c r="CW8" s="1019" t="s">
        <v>477</v>
      </c>
      <c r="CX8" s="1020"/>
      <c r="CY8" s="1020"/>
      <c r="CZ8" s="1020"/>
      <c r="DA8" s="1021"/>
      <c r="DB8" s="1019" t="s">
        <v>477</v>
      </c>
      <c r="DC8" s="1020"/>
      <c r="DD8" s="1020"/>
      <c r="DE8" s="1020"/>
      <c r="DF8" s="1021"/>
      <c r="DG8" s="1019">
        <v>331</v>
      </c>
      <c r="DH8" s="1020"/>
      <c r="DI8" s="1020"/>
      <c r="DJ8" s="1020"/>
      <c r="DK8" s="1021"/>
      <c r="DL8" s="1019" t="s">
        <v>477</v>
      </c>
      <c r="DM8" s="1020"/>
      <c r="DN8" s="1020"/>
      <c r="DO8" s="1020"/>
      <c r="DP8" s="1021"/>
      <c r="DQ8" s="1019" t="s">
        <v>477</v>
      </c>
      <c r="DR8" s="1020"/>
      <c r="DS8" s="1020"/>
      <c r="DT8" s="1020"/>
      <c r="DU8" s="1021"/>
      <c r="DV8" s="1022"/>
      <c r="DW8" s="1023"/>
      <c r="DX8" s="1023"/>
      <c r="DY8" s="1023"/>
      <c r="DZ8" s="1024"/>
      <c r="EA8" s="205"/>
    </row>
    <row r="9" spans="1:131" s="206" customFormat="1" ht="26.25" customHeight="1" x14ac:dyDescent="0.15">
      <c r="A9" s="212">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9"/>
      <c r="AG9" s="1050"/>
      <c r="AH9" s="1050"/>
      <c r="AI9" s="1050"/>
      <c r="AJ9" s="1051"/>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4" t="s">
        <v>547</v>
      </c>
      <c r="BT9" s="1045"/>
      <c r="BU9" s="1045"/>
      <c r="BV9" s="1045"/>
      <c r="BW9" s="1045"/>
      <c r="BX9" s="1045"/>
      <c r="BY9" s="1045"/>
      <c r="BZ9" s="1045"/>
      <c r="CA9" s="1045"/>
      <c r="CB9" s="1045"/>
      <c r="CC9" s="1045"/>
      <c r="CD9" s="1045"/>
      <c r="CE9" s="1045"/>
      <c r="CF9" s="1045"/>
      <c r="CG9" s="1046"/>
      <c r="CH9" s="1019">
        <v>-59</v>
      </c>
      <c r="CI9" s="1020"/>
      <c r="CJ9" s="1020"/>
      <c r="CK9" s="1020"/>
      <c r="CL9" s="1021"/>
      <c r="CM9" s="1019">
        <v>120</v>
      </c>
      <c r="CN9" s="1020"/>
      <c r="CO9" s="1020"/>
      <c r="CP9" s="1020"/>
      <c r="CQ9" s="1021"/>
      <c r="CR9" s="1019">
        <v>36</v>
      </c>
      <c r="CS9" s="1020"/>
      <c r="CT9" s="1020"/>
      <c r="CU9" s="1020"/>
      <c r="CV9" s="1021"/>
      <c r="CW9" s="1019">
        <v>3</v>
      </c>
      <c r="CX9" s="1020"/>
      <c r="CY9" s="1020"/>
      <c r="CZ9" s="1020"/>
      <c r="DA9" s="1021"/>
      <c r="DB9" s="1019" t="s">
        <v>477</v>
      </c>
      <c r="DC9" s="1020"/>
      <c r="DD9" s="1020"/>
      <c r="DE9" s="1020"/>
      <c r="DF9" s="1021"/>
      <c r="DG9" s="1019" t="s">
        <v>477</v>
      </c>
      <c r="DH9" s="1020"/>
      <c r="DI9" s="1020"/>
      <c r="DJ9" s="1020"/>
      <c r="DK9" s="1021"/>
      <c r="DL9" s="1019" t="s">
        <v>477</v>
      </c>
      <c r="DM9" s="1020"/>
      <c r="DN9" s="1020"/>
      <c r="DO9" s="1020"/>
      <c r="DP9" s="1021"/>
      <c r="DQ9" s="1019" t="s">
        <v>477</v>
      </c>
      <c r="DR9" s="1020"/>
      <c r="DS9" s="1020"/>
      <c r="DT9" s="1020"/>
      <c r="DU9" s="1021"/>
      <c r="DV9" s="1022"/>
      <c r="DW9" s="1023"/>
      <c r="DX9" s="1023"/>
      <c r="DY9" s="1023"/>
      <c r="DZ9" s="1024"/>
      <c r="EA9" s="205"/>
    </row>
    <row r="10" spans="1:131" s="206" customFormat="1" ht="26.25" customHeight="1" x14ac:dyDescent="0.15">
      <c r="A10" s="212">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9"/>
      <c r="AG10" s="1050"/>
      <c r="AH10" s="1050"/>
      <c r="AI10" s="1050"/>
      <c r="AJ10" s="1051"/>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4"/>
      <c r="BT10" s="1045"/>
      <c r="BU10" s="1045"/>
      <c r="BV10" s="1045"/>
      <c r="BW10" s="1045"/>
      <c r="BX10" s="1045"/>
      <c r="BY10" s="1045"/>
      <c r="BZ10" s="1045"/>
      <c r="CA10" s="1045"/>
      <c r="CB10" s="1045"/>
      <c r="CC10" s="1045"/>
      <c r="CD10" s="1045"/>
      <c r="CE10" s="1045"/>
      <c r="CF10" s="1045"/>
      <c r="CG10" s="1046"/>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05"/>
    </row>
    <row r="11" spans="1:131" s="206" customFormat="1" ht="26.25" customHeight="1" x14ac:dyDescent="0.15">
      <c r="A11" s="212">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9"/>
      <c r="AG11" s="1050"/>
      <c r="AH11" s="1050"/>
      <c r="AI11" s="1050"/>
      <c r="AJ11" s="1051"/>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4"/>
      <c r="BT11" s="1045"/>
      <c r="BU11" s="1045"/>
      <c r="BV11" s="1045"/>
      <c r="BW11" s="1045"/>
      <c r="BX11" s="1045"/>
      <c r="BY11" s="1045"/>
      <c r="BZ11" s="1045"/>
      <c r="CA11" s="1045"/>
      <c r="CB11" s="1045"/>
      <c r="CC11" s="1045"/>
      <c r="CD11" s="1045"/>
      <c r="CE11" s="1045"/>
      <c r="CF11" s="1045"/>
      <c r="CG11" s="1046"/>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05"/>
    </row>
    <row r="12" spans="1:131" s="206" customFormat="1" ht="26.25" customHeight="1" x14ac:dyDescent="0.15">
      <c r="A12" s="212">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9"/>
      <c r="AG12" s="1050"/>
      <c r="AH12" s="1050"/>
      <c r="AI12" s="1050"/>
      <c r="AJ12" s="1051"/>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9"/>
      <c r="AG13" s="1050"/>
      <c r="AH13" s="1050"/>
      <c r="AI13" s="1050"/>
      <c r="AJ13" s="1051"/>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9"/>
      <c r="AG14" s="1050"/>
      <c r="AH14" s="1050"/>
      <c r="AI14" s="1050"/>
      <c r="AJ14" s="1051"/>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9"/>
      <c r="AG15" s="1050"/>
      <c r="AH15" s="1050"/>
      <c r="AI15" s="1050"/>
      <c r="AJ15" s="1051"/>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9"/>
      <c r="AG16" s="1050"/>
      <c r="AH16" s="1050"/>
      <c r="AI16" s="1050"/>
      <c r="AJ16" s="1051"/>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9"/>
      <c r="AG17" s="1050"/>
      <c r="AH17" s="1050"/>
      <c r="AI17" s="1050"/>
      <c r="AJ17" s="1051"/>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9"/>
      <c r="AG18" s="1050"/>
      <c r="AH18" s="1050"/>
      <c r="AI18" s="1050"/>
      <c r="AJ18" s="1051"/>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9"/>
      <c r="AG19" s="1050"/>
      <c r="AH19" s="1050"/>
      <c r="AI19" s="1050"/>
      <c r="AJ19" s="1051"/>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9"/>
      <c r="AG20" s="1050"/>
      <c r="AH20" s="1050"/>
      <c r="AI20" s="1050"/>
      <c r="AJ20" s="1051"/>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9"/>
      <c r="AG21" s="1050"/>
      <c r="AH21" s="1050"/>
      <c r="AI21" s="1050"/>
      <c r="AJ21" s="1051"/>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5"/>
    </row>
    <row r="22" spans="1:131" s="206" customFormat="1" ht="26.25" customHeight="1" x14ac:dyDescent="0.15">
      <c r="A22" s="212">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9"/>
      <c r="AG22" s="1050"/>
      <c r="AH22" s="1050"/>
      <c r="AI22" s="1050"/>
      <c r="AJ22" s="1051"/>
      <c r="AK22" s="1105"/>
      <c r="AL22" s="1106"/>
      <c r="AM22" s="1106"/>
      <c r="AN22" s="1106"/>
      <c r="AO22" s="1106"/>
      <c r="AP22" s="1106"/>
      <c r="AQ22" s="1106"/>
      <c r="AR22" s="1106"/>
      <c r="AS22" s="1106"/>
      <c r="AT22" s="1106"/>
      <c r="AU22" s="1107"/>
      <c r="AV22" s="1107"/>
      <c r="AW22" s="1107"/>
      <c r="AX22" s="1107"/>
      <c r="AY22" s="1108"/>
      <c r="AZ22" s="1063" t="s">
        <v>361</v>
      </c>
      <c r="BA22" s="1063"/>
      <c r="BB22" s="1063"/>
      <c r="BC22" s="1063"/>
      <c r="BD22" s="1064"/>
      <c r="BE22" s="204"/>
      <c r="BF22" s="204"/>
      <c r="BG22" s="204"/>
      <c r="BH22" s="204"/>
      <c r="BI22" s="204"/>
      <c r="BJ22" s="204"/>
      <c r="BK22" s="204"/>
      <c r="BL22" s="204"/>
      <c r="BM22" s="204"/>
      <c r="BN22" s="204"/>
      <c r="BO22" s="204"/>
      <c r="BP22" s="204"/>
      <c r="BQ22" s="213">
        <v>16</v>
      </c>
      <c r="BR22" s="214"/>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6">
        <v>15026</v>
      </c>
      <c r="R23" s="1097"/>
      <c r="S23" s="1097"/>
      <c r="T23" s="1097"/>
      <c r="U23" s="1097"/>
      <c r="V23" s="1097">
        <v>13903</v>
      </c>
      <c r="W23" s="1097"/>
      <c r="X23" s="1097"/>
      <c r="Y23" s="1097"/>
      <c r="Z23" s="1097"/>
      <c r="AA23" s="1097">
        <v>1123</v>
      </c>
      <c r="AB23" s="1097"/>
      <c r="AC23" s="1097"/>
      <c r="AD23" s="1097"/>
      <c r="AE23" s="1098"/>
      <c r="AF23" s="1099">
        <v>1077</v>
      </c>
      <c r="AG23" s="1097"/>
      <c r="AH23" s="1097"/>
      <c r="AI23" s="1097"/>
      <c r="AJ23" s="1100"/>
      <c r="AK23" s="1101"/>
      <c r="AL23" s="1102"/>
      <c r="AM23" s="1102"/>
      <c r="AN23" s="1102"/>
      <c r="AO23" s="1102"/>
      <c r="AP23" s="1097">
        <v>16514</v>
      </c>
      <c r="AQ23" s="1097"/>
      <c r="AR23" s="1097"/>
      <c r="AS23" s="1097"/>
      <c r="AT23" s="1097"/>
      <c r="AU23" s="1103"/>
      <c r="AV23" s="1103"/>
      <c r="AW23" s="1103"/>
      <c r="AX23" s="1103"/>
      <c r="AY23" s="1104"/>
      <c r="AZ23" s="1093" t="s">
        <v>108</v>
      </c>
      <c r="BA23" s="1094"/>
      <c r="BB23" s="1094"/>
      <c r="BC23" s="1094"/>
      <c r="BD23" s="1095"/>
      <c r="BE23" s="204"/>
      <c r="BF23" s="204"/>
      <c r="BG23" s="204"/>
      <c r="BH23" s="204"/>
      <c r="BI23" s="204"/>
      <c r="BJ23" s="204"/>
      <c r="BK23" s="204"/>
      <c r="BL23" s="204"/>
      <c r="BM23" s="204"/>
      <c r="BN23" s="204"/>
      <c r="BO23" s="204"/>
      <c r="BP23" s="204"/>
      <c r="BQ23" s="213">
        <v>17</v>
      </c>
      <c r="BR23" s="214"/>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5"/>
    </row>
    <row r="24" spans="1:131" s="206" customFormat="1" ht="26.25" customHeight="1" x14ac:dyDescent="0.15">
      <c r="A24" s="1092" t="s">
        <v>364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5"/>
    </row>
    <row r="25" spans="1:131" s="198" customFormat="1" ht="26.25" customHeight="1" thickBot="1" x14ac:dyDescent="0.2">
      <c r="A25" s="1091" t="s">
        <v>365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7"/>
    </row>
    <row r="26" spans="1:131" s="198" customFormat="1" ht="26.25" customHeight="1" x14ac:dyDescent="0.15">
      <c r="A26" s="1025" t="s">
        <v>342</v>
      </c>
      <c r="B26" s="1026"/>
      <c r="C26" s="1026"/>
      <c r="D26" s="1026"/>
      <c r="E26" s="1026"/>
      <c r="F26" s="1026"/>
      <c r="G26" s="1026"/>
      <c r="H26" s="1026"/>
      <c r="I26" s="1026"/>
      <c r="J26" s="1026"/>
      <c r="K26" s="1026"/>
      <c r="L26" s="1026"/>
      <c r="M26" s="1026"/>
      <c r="N26" s="1026"/>
      <c r="O26" s="1026"/>
      <c r="P26" s="1027"/>
      <c r="Q26" s="1031" t="s">
        <v>366</v>
      </c>
      <c r="R26" s="1032"/>
      <c r="S26" s="1032"/>
      <c r="T26" s="1032"/>
      <c r="U26" s="1033"/>
      <c r="V26" s="1031" t="s">
        <v>367</v>
      </c>
      <c r="W26" s="1032"/>
      <c r="X26" s="1032"/>
      <c r="Y26" s="1032"/>
      <c r="Z26" s="1033"/>
      <c r="AA26" s="1031" t="s">
        <v>368</v>
      </c>
      <c r="AB26" s="1032"/>
      <c r="AC26" s="1032"/>
      <c r="AD26" s="1032"/>
      <c r="AE26" s="1032"/>
      <c r="AF26" s="1087" t="s">
        <v>369</v>
      </c>
      <c r="AG26" s="1038"/>
      <c r="AH26" s="1038"/>
      <c r="AI26" s="1038"/>
      <c r="AJ26" s="1088"/>
      <c r="AK26" s="1032" t="s">
        <v>370</v>
      </c>
      <c r="AL26" s="1032"/>
      <c r="AM26" s="1032"/>
      <c r="AN26" s="1032"/>
      <c r="AO26" s="1033"/>
      <c r="AP26" s="1031" t="s">
        <v>371</v>
      </c>
      <c r="AQ26" s="1032"/>
      <c r="AR26" s="1032"/>
      <c r="AS26" s="1032"/>
      <c r="AT26" s="1033"/>
      <c r="AU26" s="1031" t="s">
        <v>372</v>
      </c>
      <c r="AV26" s="1032"/>
      <c r="AW26" s="1032"/>
      <c r="AX26" s="1032"/>
      <c r="AY26" s="1033"/>
      <c r="AZ26" s="1031" t="s">
        <v>373</v>
      </c>
      <c r="BA26" s="1032"/>
      <c r="BB26" s="1032"/>
      <c r="BC26" s="1032"/>
      <c r="BD26" s="1033"/>
      <c r="BE26" s="1031" t="s">
        <v>349</v>
      </c>
      <c r="BF26" s="1032"/>
      <c r="BG26" s="1032"/>
      <c r="BH26" s="1032"/>
      <c r="BI26" s="1047"/>
      <c r="BJ26" s="203"/>
      <c r="BK26" s="203"/>
      <c r="BL26" s="203"/>
      <c r="BM26" s="203"/>
      <c r="BN26" s="203"/>
      <c r="BO26" s="216"/>
      <c r="BP26" s="216"/>
      <c r="BQ26" s="213">
        <v>20</v>
      </c>
      <c r="BR26" s="214"/>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7"/>
    </row>
    <row r="27" spans="1:131" s="198" customFormat="1" ht="26.25" customHeight="1" thickBot="1" x14ac:dyDescent="0.2">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9"/>
      <c r="AG27" s="1041"/>
      <c r="AH27" s="1041"/>
      <c r="AI27" s="1041"/>
      <c r="AJ27" s="1090"/>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3"/>
      <c r="BK27" s="203"/>
      <c r="BL27" s="203"/>
      <c r="BM27" s="203"/>
      <c r="BN27" s="203"/>
      <c r="BO27" s="216"/>
      <c r="BP27" s="216"/>
      <c r="BQ27" s="213">
        <v>21</v>
      </c>
      <c r="BR27" s="214"/>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7"/>
    </row>
    <row r="28" spans="1:131" s="198" customFormat="1" ht="26.25" customHeight="1" thickTop="1" x14ac:dyDescent="0.15">
      <c r="A28" s="217">
        <v>1</v>
      </c>
      <c r="B28" s="1078" t="s">
        <v>374</v>
      </c>
      <c r="C28" s="1079"/>
      <c r="D28" s="1079"/>
      <c r="E28" s="1079"/>
      <c r="F28" s="1079"/>
      <c r="G28" s="1079"/>
      <c r="H28" s="1079"/>
      <c r="I28" s="1079"/>
      <c r="J28" s="1079"/>
      <c r="K28" s="1079"/>
      <c r="L28" s="1079"/>
      <c r="M28" s="1079"/>
      <c r="N28" s="1079"/>
      <c r="O28" s="1079"/>
      <c r="P28" s="1080"/>
      <c r="Q28" s="1081">
        <v>4319</v>
      </c>
      <c r="R28" s="1082"/>
      <c r="S28" s="1082"/>
      <c r="T28" s="1082"/>
      <c r="U28" s="1082"/>
      <c r="V28" s="1082">
        <v>4178</v>
      </c>
      <c r="W28" s="1082"/>
      <c r="X28" s="1082"/>
      <c r="Y28" s="1082"/>
      <c r="Z28" s="1082"/>
      <c r="AA28" s="1082">
        <v>141</v>
      </c>
      <c r="AB28" s="1082"/>
      <c r="AC28" s="1082"/>
      <c r="AD28" s="1082"/>
      <c r="AE28" s="1083"/>
      <c r="AF28" s="1084">
        <v>141</v>
      </c>
      <c r="AG28" s="1082"/>
      <c r="AH28" s="1082"/>
      <c r="AI28" s="1082"/>
      <c r="AJ28" s="1085"/>
      <c r="AK28" s="1086">
        <v>309</v>
      </c>
      <c r="AL28" s="1074"/>
      <c r="AM28" s="1074"/>
      <c r="AN28" s="1074"/>
      <c r="AO28" s="1074"/>
      <c r="AP28" s="1074" t="s">
        <v>534</v>
      </c>
      <c r="AQ28" s="1074"/>
      <c r="AR28" s="1074"/>
      <c r="AS28" s="1074"/>
      <c r="AT28" s="1074"/>
      <c r="AU28" s="1074" t="s">
        <v>534</v>
      </c>
      <c r="AV28" s="1074"/>
      <c r="AW28" s="1074"/>
      <c r="AX28" s="1074"/>
      <c r="AY28" s="1074"/>
      <c r="AZ28" s="1075" t="s">
        <v>534</v>
      </c>
      <c r="BA28" s="1075"/>
      <c r="BB28" s="1075"/>
      <c r="BC28" s="1075"/>
      <c r="BD28" s="1075"/>
      <c r="BE28" s="1076"/>
      <c r="BF28" s="1076"/>
      <c r="BG28" s="1076"/>
      <c r="BH28" s="1076"/>
      <c r="BI28" s="1077"/>
      <c r="BJ28" s="203"/>
      <c r="BK28" s="203"/>
      <c r="BL28" s="203"/>
      <c r="BM28" s="203"/>
      <c r="BN28" s="203"/>
      <c r="BO28" s="216"/>
      <c r="BP28" s="216"/>
      <c r="BQ28" s="213">
        <v>22</v>
      </c>
      <c r="BR28" s="214"/>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7"/>
    </row>
    <row r="29" spans="1:131" s="198" customFormat="1" ht="26.25" customHeight="1" x14ac:dyDescent="0.15">
      <c r="A29" s="217">
        <v>2</v>
      </c>
      <c r="B29" s="1065" t="s">
        <v>375</v>
      </c>
      <c r="C29" s="1066"/>
      <c r="D29" s="1066"/>
      <c r="E29" s="1066"/>
      <c r="F29" s="1066"/>
      <c r="G29" s="1066"/>
      <c r="H29" s="1066"/>
      <c r="I29" s="1066"/>
      <c r="J29" s="1066"/>
      <c r="K29" s="1066"/>
      <c r="L29" s="1066"/>
      <c r="M29" s="1066"/>
      <c r="N29" s="1066"/>
      <c r="O29" s="1066"/>
      <c r="P29" s="1067"/>
      <c r="Q29" s="1071">
        <v>3131</v>
      </c>
      <c r="R29" s="1072"/>
      <c r="S29" s="1072"/>
      <c r="T29" s="1072"/>
      <c r="U29" s="1072"/>
      <c r="V29" s="1072">
        <v>3075</v>
      </c>
      <c r="W29" s="1072"/>
      <c r="X29" s="1072"/>
      <c r="Y29" s="1072"/>
      <c r="Z29" s="1072"/>
      <c r="AA29" s="1072">
        <v>56</v>
      </c>
      <c r="AB29" s="1072"/>
      <c r="AC29" s="1072"/>
      <c r="AD29" s="1072"/>
      <c r="AE29" s="1073"/>
      <c r="AF29" s="1049">
        <v>56</v>
      </c>
      <c r="AG29" s="1050"/>
      <c r="AH29" s="1050"/>
      <c r="AI29" s="1050"/>
      <c r="AJ29" s="1051"/>
      <c r="AK29" s="1008">
        <v>469</v>
      </c>
      <c r="AL29" s="999"/>
      <c r="AM29" s="999"/>
      <c r="AN29" s="999"/>
      <c r="AO29" s="999"/>
      <c r="AP29" s="999" t="s">
        <v>534</v>
      </c>
      <c r="AQ29" s="999"/>
      <c r="AR29" s="999"/>
      <c r="AS29" s="999"/>
      <c r="AT29" s="999"/>
      <c r="AU29" s="999" t="s">
        <v>534</v>
      </c>
      <c r="AV29" s="999"/>
      <c r="AW29" s="999"/>
      <c r="AX29" s="999"/>
      <c r="AY29" s="999"/>
      <c r="AZ29" s="1070" t="s">
        <v>534</v>
      </c>
      <c r="BA29" s="1070"/>
      <c r="BB29" s="1070"/>
      <c r="BC29" s="1070"/>
      <c r="BD29" s="1070"/>
      <c r="BE29" s="1010"/>
      <c r="BF29" s="1010"/>
      <c r="BG29" s="1010"/>
      <c r="BH29" s="1010"/>
      <c r="BI29" s="1011"/>
      <c r="BJ29" s="203"/>
      <c r="BK29" s="203"/>
      <c r="BL29" s="203"/>
      <c r="BM29" s="203"/>
      <c r="BN29" s="203"/>
      <c r="BO29" s="216"/>
      <c r="BP29" s="216"/>
      <c r="BQ29" s="213">
        <v>23</v>
      </c>
      <c r="BR29" s="214"/>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7"/>
    </row>
    <row r="30" spans="1:131" s="198" customFormat="1" ht="26.25" customHeight="1" x14ac:dyDescent="0.15">
      <c r="A30" s="217">
        <v>3</v>
      </c>
      <c r="B30" s="1065" t="s">
        <v>376</v>
      </c>
      <c r="C30" s="1066"/>
      <c r="D30" s="1066"/>
      <c r="E30" s="1066"/>
      <c r="F30" s="1066"/>
      <c r="G30" s="1066"/>
      <c r="H30" s="1066"/>
      <c r="I30" s="1066"/>
      <c r="J30" s="1066"/>
      <c r="K30" s="1066"/>
      <c r="L30" s="1066"/>
      <c r="M30" s="1066"/>
      <c r="N30" s="1066"/>
      <c r="O30" s="1066"/>
      <c r="P30" s="1067"/>
      <c r="Q30" s="1071">
        <v>315</v>
      </c>
      <c r="R30" s="1072"/>
      <c r="S30" s="1072"/>
      <c r="T30" s="1072"/>
      <c r="U30" s="1072"/>
      <c r="V30" s="1072">
        <v>310</v>
      </c>
      <c r="W30" s="1072"/>
      <c r="X30" s="1072"/>
      <c r="Y30" s="1072"/>
      <c r="Z30" s="1072"/>
      <c r="AA30" s="1072">
        <v>5</v>
      </c>
      <c r="AB30" s="1072"/>
      <c r="AC30" s="1072"/>
      <c r="AD30" s="1072"/>
      <c r="AE30" s="1073"/>
      <c r="AF30" s="1049">
        <v>5</v>
      </c>
      <c r="AG30" s="1050"/>
      <c r="AH30" s="1050"/>
      <c r="AI30" s="1050"/>
      <c r="AJ30" s="1051"/>
      <c r="AK30" s="1008">
        <v>117</v>
      </c>
      <c r="AL30" s="999"/>
      <c r="AM30" s="999"/>
      <c r="AN30" s="999"/>
      <c r="AO30" s="999"/>
      <c r="AP30" s="999" t="s">
        <v>535</v>
      </c>
      <c r="AQ30" s="999"/>
      <c r="AR30" s="999"/>
      <c r="AS30" s="999"/>
      <c r="AT30" s="999"/>
      <c r="AU30" s="999" t="s">
        <v>535</v>
      </c>
      <c r="AV30" s="999"/>
      <c r="AW30" s="999"/>
      <c r="AX30" s="999"/>
      <c r="AY30" s="999"/>
      <c r="AZ30" s="1070" t="s">
        <v>535</v>
      </c>
      <c r="BA30" s="1070"/>
      <c r="BB30" s="1070"/>
      <c r="BC30" s="1070"/>
      <c r="BD30" s="1070"/>
      <c r="BE30" s="1010"/>
      <c r="BF30" s="1010"/>
      <c r="BG30" s="1010"/>
      <c r="BH30" s="1010"/>
      <c r="BI30" s="1011"/>
      <c r="BJ30" s="203"/>
      <c r="BK30" s="203"/>
      <c r="BL30" s="203"/>
      <c r="BM30" s="203"/>
      <c r="BN30" s="203"/>
      <c r="BO30" s="216"/>
      <c r="BP30" s="216"/>
      <c r="BQ30" s="213">
        <v>24</v>
      </c>
      <c r="BR30" s="214"/>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7"/>
    </row>
    <row r="31" spans="1:131" s="198" customFormat="1" ht="26.25" customHeight="1" x14ac:dyDescent="0.15">
      <c r="A31" s="217">
        <v>4</v>
      </c>
      <c r="B31" s="1065" t="s">
        <v>377</v>
      </c>
      <c r="C31" s="1066"/>
      <c r="D31" s="1066"/>
      <c r="E31" s="1066"/>
      <c r="F31" s="1066"/>
      <c r="G31" s="1066"/>
      <c r="H31" s="1066"/>
      <c r="I31" s="1066"/>
      <c r="J31" s="1066"/>
      <c r="K31" s="1066"/>
      <c r="L31" s="1066"/>
      <c r="M31" s="1066"/>
      <c r="N31" s="1066"/>
      <c r="O31" s="1066"/>
      <c r="P31" s="1067"/>
      <c r="Q31" s="1071">
        <v>792</v>
      </c>
      <c r="R31" s="1072"/>
      <c r="S31" s="1072"/>
      <c r="T31" s="1072"/>
      <c r="U31" s="1072"/>
      <c r="V31" s="1072">
        <v>686</v>
      </c>
      <c r="W31" s="1072"/>
      <c r="X31" s="1072"/>
      <c r="Y31" s="1072"/>
      <c r="Z31" s="1072"/>
      <c r="AA31" s="1072">
        <v>106</v>
      </c>
      <c r="AB31" s="1072"/>
      <c r="AC31" s="1072"/>
      <c r="AD31" s="1072"/>
      <c r="AE31" s="1073"/>
      <c r="AF31" s="1049">
        <v>726</v>
      </c>
      <c r="AG31" s="1050"/>
      <c r="AH31" s="1050"/>
      <c r="AI31" s="1050"/>
      <c r="AJ31" s="1051"/>
      <c r="AK31" s="1008">
        <v>6</v>
      </c>
      <c r="AL31" s="999"/>
      <c r="AM31" s="999"/>
      <c r="AN31" s="999"/>
      <c r="AO31" s="999"/>
      <c r="AP31" s="999">
        <v>1422</v>
      </c>
      <c r="AQ31" s="999"/>
      <c r="AR31" s="999"/>
      <c r="AS31" s="999"/>
      <c r="AT31" s="999"/>
      <c r="AU31" s="999">
        <v>13</v>
      </c>
      <c r="AV31" s="999"/>
      <c r="AW31" s="999"/>
      <c r="AX31" s="999"/>
      <c r="AY31" s="999"/>
      <c r="AZ31" s="1070" t="s">
        <v>535</v>
      </c>
      <c r="BA31" s="1070"/>
      <c r="BB31" s="1070"/>
      <c r="BC31" s="1070"/>
      <c r="BD31" s="1070"/>
      <c r="BE31" s="1010" t="s">
        <v>378</v>
      </c>
      <c r="BF31" s="1010"/>
      <c r="BG31" s="1010"/>
      <c r="BH31" s="1010"/>
      <c r="BI31" s="1011"/>
      <c r="BJ31" s="203"/>
      <c r="BK31" s="203"/>
      <c r="BL31" s="203"/>
      <c r="BM31" s="203"/>
      <c r="BN31" s="203"/>
      <c r="BO31" s="216"/>
      <c r="BP31" s="216"/>
      <c r="BQ31" s="213">
        <v>25</v>
      </c>
      <c r="BR31" s="214"/>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7"/>
    </row>
    <row r="32" spans="1:131" s="198" customFormat="1" ht="26.25" customHeight="1" x14ac:dyDescent="0.15">
      <c r="A32" s="217">
        <v>5</v>
      </c>
      <c r="B32" s="1065" t="s">
        <v>379</v>
      </c>
      <c r="C32" s="1066"/>
      <c r="D32" s="1066"/>
      <c r="E32" s="1066"/>
      <c r="F32" s="1066"/>
      <c r="G32" s="1066"/>
      <c r="H32" s="1066"/>
      <c r="I32" s="1066"/>
      <c r="J32" s="1066"/>
      <c r="K32" s="1066"/>
      <c r="L32" s="1066"/>
      <c r="M32" s="1066"/>
      <c r="N32" s="1066"/>
      <c r="O32" s="1066"/>
      <c r="P32" s="1067"/>
      <c r="Q32" s="1071">
        <v>979</v>
      </c>
      <c r="R32" s="1072"/>
      <c r="S32" s="1072"/>
      <c r="T32" s="1072"/>
      <c r="U32" s="1072"/>
      <c r="V32" s="1072">
        <v>979</v>
      </c>
      <c r="W32" s="1072"/>
      <c r="X32" s="1072"/>
      <c r="Y32" s="1072"/>
      <c r="Z32" s="1072"/>
      <c r="AA32" s="1072">
        <v>0</v>
      </c>
      <c r="AB32" s="1072"/>
      <c r="AC32" s="1072"/>
      <c r="AD32" s="1072"/>
      <c r="AE32" s="1073"/>
      <c r="AF32" s="1049">
        <v>188</v>
      </c>
      <c r="AG32" s="1050"/>
      <c r="AH32" s="1050"/>
      <c r="AI32" s="1050"/>
      <c r="AJ32" s="1051"/>
      <c r="AK32" s="1008">
        <v>707</v>
      </c>
      <c r="AL32" s="999"/>
      <c r="AM32" s="999"/>
      <c r="AN32" s="999"/>
      <c r="AO32" s="999"/>
      <c r="AP32" s="999">
        <v>9854</v>
      </c>
      <c r="AQ32" s="999"/>
      <c r="AR32" s="999"/>
      <c r="AS32" s="999"/>
      <c r="AT32" s="999"/>
      <c r="AU32" s="999">
        <v>7430</v>
      </c>
      <c r="AV32" s="999"/>
      <c r="AW32" s="999"/>
      <c r="AX32" s="999"/>
      <c r="AY32" s="999"/>
      <c r="AZ32" s="1070" t="s">
        <v>535</v>
      </c>
      <c r="BA32" s="1070"/>
      <c r="BB32" s="1070"/>
      <c r="BC32" s="1070"/>
      <c r="BD32" s="1070"/>
      <c r="BE32" s="1010" t="s">
        <v>378</v>
      </c>
      <c r="BF32" s="1010"/>
      <c r="BG32" s="1010"/>
      <c r="BH32" s="1010"/>
      <c r="BI32" s="1011"/>
      <c r="BJ32" s="203"/>
      <c r="BK32" s="203"/>
      <c r="BL32" s="203"/>
      <c r="BM32" s="203"/>
      <c r="BN32" s="203"/>
      <c r="BO32" s="216"/>
      <c r="BP32" s="216"/>
      <c r="BQ32" s="213">
        <v>26</v>
      </c>
      <c r="BR32" s="214"/>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7"/>
    </row>
    <row r="33" spans="1:131" s="198" customFormat="1" ht="26.25" customHeight="1" x14ac:dyDescent="0.15">
      <c r="A33" s="217">
        <v>6</v>
      </c>
      <c r="B33" s="1065" t="s">
        <v>380</v>
      </c>
      <c r="C33" s="1066"/>
      <c r="D33" s="1066"/>
      <c r="E33" s="1066"/>
      <c r="F33" s="1066"/>
      <c r="G33" s="1066"/>
      <c r="H33" s="1066"/>
      <c r="I33" s="1066"/>
      <c r="J33" s="1066"/>
      <c r="K33" s="1066"/>
      <c r="L33" s="1066"/>
      <c r="M33" s="1066"/>
      <c r="N33" s="1066"/>
      <c r="O33" s="1066"/>
      <c r="P33" s="1067"/>
      <c r="Q33" s="1071">
        <v>32</v>
      </c>
      <c r="R33" s="1072"/>
      <c r="S33" s="1072"/>
      <c r="T33" s="1072"/>
      <c r="U33" s="1072"/>
      <c r="V33" s="1072">
        <v>31</v>
      </c>
      <c r="W33" s="1072"/>
      <c r="X33" s="1072"/>
      <c r="Y33" s="1072"/>
      <c r="Z33" s="1072"/>
      <c r="AA33" s="1072">
        <v>1</v>
      </c>
      <c r="AB33" s="1072"/>
      <c r="AC33" s="1072"/>
      <c r="AD33" s="1072"/>
      <c r="AE33" s="1073"/>
      <c r="AF33" s="1049">
        <v>1</v>
      </c>
      <c r="AG33" s="1050"/>
      <c r="AH33" s="1050"/>
      <c r="AI33" s="1050"/>
      <c r="AJ33" s="1051"/>
      <c r="AK33" s="1008">
        <v>6</v>
      </c>
      <c r="AL33" s="999"/>
      <c r="AM33" s="999"/>
      <c r="AN33" s="999"/>
      <c r="AO33" s="999"/>
      <c r="AP33" s="999">
        <v>124</v>
      </c>
      <c r="AQ33" s="999"/>
      <c r="AR33" s="999"/>
      <c r="AS33" s="999"/>
      <c r="AT33" s="999"/>
      <c r="AU33" s="999">
        <v>105</v>
      </c>
      <c r="AV33" s="999"/>
      <c r="AW33" s="999"/>
      <c r="AX33" s="999"/>
      <c r="AY33" s="999"/>
      <c r="AZ33" s="1070" t="s">
        <v>535</v>
      </c>
      <c r="BA33" s="1070"/>
      <c r="BB33" s="1070"/>
      <c r="BC33" s="1070"/>
      <c r="BD33" s="1070"/>
      <c r="BE33" s="1010" t="s">
        <v>381</v>
      </c>
      <c r="BF33" s="1010"/>
      <c r="BG33" s="1010"/>
      <c r="BH33" s="1010"/>
      <c r="BI33" s="1011"/>
      <c r="BJ33" s="203"/>
      <c r="BK33" s="203"/>
      <c r="BL33" s="203"/>
      <c r="BM33" s="203"/>
      <c r="BN33" s="203"/>
      <c r="BO33" s="216"/>
      <c r="BP33" s="216"/>
      <c r="BQ33" s="213">
        <v>27</v>
      </c>
      <c r="BR33" s="214"/>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7"/>
    </row>
    <row r="34" spans="1:131" s="198" customFormat="1" ht="26.25" customHeight="1" x14ac:dyDescent="0.15">
      <c r="A34" s="217">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9"/>
      <c r="AG34" s="1050"/>
      <c r="AH34" s="1050"/>
      <c r="AI34" s="1050"/>
      <c r="AJ34" s="1051"/>
      <c r="AK34" s="1008"/>
      <c r="AL34" s="999"/>
      <c r="AM34" s="999"/>
      <c r="AN34" s="999"/>
      <c r="AO34" s="999"/>
      <c r="AP34" s="999"/>
      <c r="AQ34" s="999"/>
      <c r="AR34" s="999"/>
      <c r="AS34" s="999"/>
      <c r="AT34" s="999"/>
      <c r="AU34" s="999"/>
      <c r="AV34" s="999"/>
      <c r="AW34" s="999"/>
      <c r="AX34" s="999"/>
      <c r="AY34" s="999"/>
      <c r="AZ34" s="1070"/>
      <c r="BA34" s="1070"/>
      <c r="BB34" s="1070"/>
      <c r="BC34" s="1070"/>
      <c r="BD34" s="1070"/>
      <c r="BE34" s="1010"/>
      <c r="BF34" s="1010"/>
      <c r="BG34" s="1010"/>
      <c r="BH34" s="1010"/>
      <c r="BI34" s="1011"/>
      <c r="BJ34" s="203"/>
      <c r="BK34" s="203"/>
      <c r="BL34" s="203"/>
      <c r="BM34" s="203"/>
      <c r="BN34" s="203"/>
      <c r="BO34" s="216"/>
      <c r="BP34" s="216"/>
      <c r="BQ34" s="213">
        <v>28</v>
      </c>
      <c r="BR34" s="214"/>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7"/>
    </row>
    <row r="35" spans="1:131" s="198" customFormat="1" ht="26.25" customHeight="1" x14ac:dyDescent="0.15">
      <c r="A35" s="217">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9"/>
      <c r="AG35" s="1050"/>
      <c r="AH35" s="1050"/>
      <c r="AI35" s="1050"/>
      <c r="AJ35" s="1051"/>
      <c r="AK35" s="1008"/>
      <c r="AL35" s="999"/>
      <c r="AM35" s="999"/>
      <c r="AN35" s="999"/>
      <c r="AO35" s="999"/>
      <c r="AP35" s="999"/>
      <c r="AQ35" s="999"/>
      <c r="AR35" s="999"/>
      <c r="AS35" s="999"/>
      <c r="AT35" s="999"/>
      <c r="AU35" s="999"/>
      <c r="AV35" s="999"/>
      <c r="AW35" s="999"/>
      <c r="AX35" s="999"/>
      <c r="AY35" s="999"/>
      <c r="AZ35" s="1070"/>
      <c r="BA35" s="1070"/>
      <c r="BB35" s="1070"/>
      <c r="BC35" s="1070"/>
      <c r="BD35" s="1070"/>
      <c r="BE35" s="1010"/>
      <c r="BF35" s="1010"/>
      <c r="BG35" s="1010"/>
      <c r="BH35" s="1010"/>
      <c r="BI35" s="1011"/>
      <c r="BJ35" s="203"/>
      <c r="BK35" s="203"/>
      <c r="BL35" s="203"/>
      <c r="BM35" s="203"/>
      <c r="BN35" s="203"/>
      <c r="BO35" s="216"/>
      <c r="BP35" s="216"/>
      <c r="BQ35" s="213">
        <v>29</v>
      </c>
      <c r="BR35" s="214"/>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7"/>
    </row>
    <row r="36" spans="1:131" s="198" customFormat="1" ht="26.25" customHeight="1" x14ac:dyDescent="0.15">
      <c r="A36" s="217">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9"/>
      <c r="AG36" s="1050"/>
      <c r="AH36" s="1050"/>
      <c r="AI36" s="1050"/>
      <c r="AJ36" s="1051"/>
      <c r="AK36" s="1008"/>
      <c r="AL36" s="999"/>
      <c r="AM36" s="999"/>
      <c r="AN36" s="999"/>
      <c r="AO36" s="999"/>
      <c r="AP36" s="999"/>
      <c r="AQ36" s="999"/>
      <c r="AR36" s="999"/>
      <c r="AS36" s="999"/>
      <c r="AT36" s="999"/>
      <c r="AU36" s="999"/>
      <c r="AV36" s="999"/>
      <c r="AW36" s="999"/>
      <c r="AX36" s="999"/>
      <c r="AY36" s="999"/>
      <c r="AZ36" s="1070"/>
      <c r="BA36" s="1070"/>
      <c r="BB36" s="1070"/>
      <c r="BC36" s="1070"/>
      <c r="BD36" s="1070"/>
      <c r="BE36" s="1010"/>
      <c r="BF36" s="1010"/>
      <c r="BG36" s="1010"/>
      <c r="BH36" s="1010"/>
      <c r="BI36" s="1011"/>
      <c r="BJ36" s="203"/>
      <c r="BK36" s="203"/>
      <c r="BL36" s="203"/>
      <c r="BM36" s="203"/>
      <c r="BN36" s="203"/>
      <c r="BO36" s="216"/>
      <c r="BP36" s="216"/>
      <c r="BQ36" s="213">
        <v>30</v>
      </c>
      <c r="BR36" s="214"/>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7"/>
    </row>
    <row r="37" spans="1:131" s="198" customFormat="1" ht="26.25" customHeight="1" x14ac:dyDescent="0.15">
      <c r="A37" s="217">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9"/>
      <c r="AG37" s="1050"/>
      <c r="AH37" s="1050"/>
      <c r="AI37" s="1050"/>
      <c r="AJ37" s="1051"/>
      <c r="AK37" s="1008"/>
      <c r="AL37" s="999"/>
      <c r="AM37" s="999"/>
      <c r="AN37" s="999"/>
      <c r="AO37" s="999"/>
      <c r="AP37" s="999"/>
      <c r="AQ37" s="999"/>
      <c r="AR37" s="999"/>
      <c r="AS37" s="999"/>
      <c r="AT37" s="999"/>
      <c r="AU37" s="999"/>
      <c r="AV37" s="999"/>
      <c r="AW37" s="999"/>
      <c r="AX37" s="999"/>
      <c r="AY37" s="999"/>
      <c r="AZ37" s="1070"/>
      <c r="BA37" s="1070"/>
      <c r="BB37" s="1070"/>
      <c r="BC37" s="1070"/>
      <c r="BD37" s="1070"/>
      <c r="BE37" s="1010"/>
      <c r="BF37" s="1010"/>
      <c r="BG37" s="1010"/>
      <c r="BH37" s="1010"/>
      <c r="BI37" s="1011"/>
      <c r="BJ37" s="203"/>
      <c r="BK37" s="203"/>
      <c r="BL37" s="203"/>
      <c r="BM37" s="203"/>
      <c r="BN37" s="203"/>
      <c r="BO37" s="216"/>
      <c r="BP37" s="216"/>
      <c r="BQ37" s="213">
        <v>31</v>
      </c>
      <c r="BR37" s="214"/>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7"/>
    </row>
    <row r="38" spans="1:131" s="198" customFormat="1" ht="26.25" customHeight="1" x14ac:dyDescent="0.15">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9"/>
      <c r="AG38" s="1050"/>
      <c r="AH38" s="1050"/>
      <c r="AI38" s="1050"/>
      <c r="AJ38" s="1051"/>
      <c r="AK38" s="1008"/>
      <c r="AL38" s="999"/>
      <c r="AM38" s="999"/>
      <c r="AN38" s="999"/>
      <c r="AO38" s="999"/>
      <c r="AP38" s="999"/>
      <c r="AQ38" s="999"/>
      <c r="AR38" s="999"/>
      <c r="AS38" s="999"/>
      <c r="AT38" s="999"/>
      <c r="AU38" s="999"/>
      <c r="AV38" s="999"/>
      <c r="AW38" s="999"/>
      <c r="AX38" s="999"/>
      <c r="AY38" s="999"/>
      <c r="AZ38" s="1070"/>
      <c r="BA38" s="1070"/>
      <c r="BB38" s="1070"/>
      <c r="BC38" s="1070"/>
      <c r="BD38" s="1070"/>
      <c r="BE38" s="1010"/>
      <c r="BF38" s="1010"/>
      <c r="BG38" s="1010"/>
      <c r="BH38" s="1010"/>
      <c r="BI38" s="1011"/>
      <c r="BJ38" s="203"/>
      <c r="BK38" s="203"/>
      <c r="BL38" s="203"/>
      <c r="BM38" s="203"/>
      <c r="BN38" s="203"/>
      <c r="BO38" s="216"/>
      <c r="BP38" s="216"/>
      <c r="BQ38" s="213">
        <v>32</v>
      </c>
      <c r="BR38" s="214"/>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9"/>
      <c r="AG39" s="1050"/>
      <c r="AH39" s="1050"/>
      <c r="AI39" s="1050"/>
      <c r="AJ39" s="1051"/>
      <c r="AK39" s="1008"/>
      <c r="AL39" s="999"/>
      <c r="AM39" s="999"/>
      <c r="AN39" s="999"/>
      <c r="AO39" s="999"/>
      <c r="AP39" s="999"/>
      <c r="AQ39" s="999"/>
      <c r="AR39" s="999"/>
      <c r="AS39" s="999"/>
      <c r="AT39" s="999"/>
      <c r="AU39" s="999"/>
      <c r="AV39" s="999"/>
      <c r="AW39" s="999"/>
      <c r="AX39" s="999"/>
      <c r="AY39" s="999"/>
      <c r="AZ39" s="1070"/>
      <c r="BA39" s="1070"/>
      <c r="BB39" s="1070"/>
      <c r="BC39" s="1070"/>
      <c r="BD39" s="1070"/>
      <c r="BE39" s="1010"/>
      <c r="BF39" s="1010"/>
      <c r="BG39" s="1010"/>
      <c r="BH39" s="1010"/>
      <c r="BI39" s="1011"/>
      <c r="BJ39" s="203"/>
      <c r="BK39" s="203"/>
      <c r="BL39" s="203"/>
      <c r="BM39" s="203"/>
      <c r="BN39" s="203"/>
      <c r="BO39" s="216"/>
      <c r="BP39" s="216"/>
      <c r="BQ39" s="213">
        <v>33</v>
      </c>
      <c r="BR39" s="214"/>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9"/>
      <c r="AG40" s="1050"/>
      <c r="AH40" s="1050"/>
      <c r="AI40" s="1050"/>
      <c r="AJ40" s="1051"/>
      <c r="AK40" s="1008"/>
      <c r="AL40" s="999"/>
      <c r="AM40" s="999"/>
      <c r="AN40" s="999"/>
      <c r="AO40" s="999"/>
      <c r="AP40" s="999"/>
      <c r="AQ40" s="999"/>
      <c r="AR40" s="999"/>
      <c r="AS40" s="999"/>
      <c r="AT40" s="999"/>
      <c r="AU40" s="999"/>
      <c r="AV40" s="999"/>
      <c r="AW40" s="999"/>
      <c r="AX40" s="999"/>
      <c r="AY40" s="999"/>
      <c r="AZ40" s="1070"/>
      <c r="BA40" s="1070"/>
      <c r="BB40" s="1070"/>
      <c r="BC40" s="1070"/>
      <c r="BD40" s="1070"/>
      <c r="BE40" s="1010"/>
      <c r="BF40" s="1010"/>
      <c r="BG40" s="1010"/>
      <c r="BH40" s="1010"/>
      <c r="BI40" s="1011"/>
      <c r="BJ40" s="203"/>
      <c r="BK40" s="203"/>
      <c r="BL40" s="203"/>
      <c r="BM40" s="203"/>
      <c r="BN40" s="203"/>
      <c r="BO40" s="216"/>
      <c r="BP40" s="216"/>
      <c r="BQ40" s="213">
        <v>34</v>
      </c>
      <c r="BR40" s="214"/>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9"/>
      <c r="AG41" s="1050"/>
      <c r="AH41" s="1050"/>
      <c r="AI41" s="1050"/>
      <c r="AJ41" s="1051"/>
      <c r="AK41" s="1008"/>
      <c r="AL41" s="999"/>
      <c r="AM41" s="999"/>
      <c r="AN41" s="999"/>
      <c r="AO41" s="999"/>
      <c r="AP41" s="999"/>
      <c r="AQ41" s="999"/>
      <c r="AR41" s="999"/>
      <c r="AS41" s="999"/>
      <c r="AT41" s="999"/>
      <c r="AU41" s="999"/>
      <c r="AV41" s="999"/>
      <c r="AW41" s="999"/>
      <c r="AX41" s="999"/>
      <c r="AY41" s="999"/>
      <c r="AZ41" s="1070"/>
      <c r="BA41" s="1070"/>
      <c r="BB41" s="1070"/>
      <c r="BC41" s="1070"/>
      <c r="BD41" s="1070"/>
      <c r="BE41" s="1010"/>
      <c r="BF41" s="1010"/>
      <c r="BG41" s="1010"/>
      <c r="BH41" s="1010"/>
      <c r="BI41" s="1011"/>
      <c r="BJ41" s="203"/>
      <c r="BK41" s="203"/>
      <c r="BL41" s="203"/>
      <c r="BM41" s="203"/>
      <c r="BN41" s="203"/>
      <c r="BO41" s="216"/>
      <c r="BP41" s="216"/>
      <c r="BQ41" s="213">
        <v>35</v>
      </c>
      <c r="BR41" s="214"/>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9"/>
      <c r="AG42" s="1050"/>
      <c r="AH42" s="1050"/>
      <c r="AI42" s="1050"/>
      <c r="AJ42" s="1051"/>
      <c r="AK42" s="1008"/>
      <c r="AL42" s="999"/>
      <c r="AM42" s="999"/>
      <c r="AN42" s="999"/>
      <c r="AO42" s="999"/>
      <c r="AP42" s="999"/>
      <c r="AQ42" s="999"/>
      <c r="AR42" s="999"/>
      <c r="AS42" s="999"/>
      <c r="AT42" s="999"/>
      <c r="AU42" s="999"/>
      <c r="AV42" s="999"/>
      <c r="AW42" s="999"/>
      <c r="AX42" s="999"/>
      <c r="AY42" s="999"/>
      <c r="AZ42" s="1070"/>
      <c r="BA42" s="1070"/>
      <c r="BB42" s="1070"/>
      <c r="BC42" s="1070"/>
      <c r="BD42" s="1070"/>
      <c r="BE42" s="1010"/>
      <c r="BF42" s="1010"/>
      <c r="BG42" s="1010"/>
      <c r="BH42" s="1010"/>
      <c r="BI42" s="1011"/>
      <c r="BJ42" s="203"/>
      <c r="BK42" s="203"/>
      <c r="BL42" s="203"/>
      <c r="BM42" s="203"/>
      <c r="BN42" s="203"/>
      <c r="BO42" s="216"/>
      <c r="BP42" s="216"/>
      <c r="BQ42" s="213">
        <v>36</v>
      </c>
      <c r="BR42" s="214"/>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9"/>
      <c r="AG43" s="1050"/>
      <c r="AH43" s="1050"/>
      <c r="AI43" s="1050"/>
      <c r="AJ43" s="1051"/>
      <c r="AK43" s="1008"/>
      <c r="AL43" s="999"/>
      <c r="AM43" s="999"/>
      <c r="AN43" s="999"/>
      <c r="AO43" s="999"/>
      <c r="AP43" s="999"/>
      <c r="AQ43" s="999"/>
      <c r="AR43" s="999"/>
      <c r="AS43" s="999"/>
      <c r="AT43" s="999"/>
      <c r="AU43" s="999"/>
      <c r="AV43" s="999"/>
      <c r="AW43" s="999"/>
      <c r="AX43" s="999"/>
      <c r="AY43" s="999"/>
      <c r="AZ43" s="1070"/>
      <c r="BA43" s="1070"/>
      <c r="BB43" s="1070"/>
      <c r="BC43" s="1070"/>
      <c r="BD43" s="1070"/>
      <c r="BE43" s="1010"/>
      <c r="BF43" s="1010"/>
      <c r="BG43" s="1010"/>
      <c r="BH43" s="1010"/>
      <c r="BI43" s="1011"/>
      <c r="BJ43" s="203"/>
      <c r="BK43" s="203"/>
      <c r="BL43" s="203"/>
      <c r="BM43" s="203"/>
      <c r="BN43" s="203"/>
      <c r="BO43" s="216"/>
      <c r="BP43" s="216"/>
      <c r="BQ43" s="213">
        <v>37</v>
      </c>
      <c r="BR43" s="214"/>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9"/>
      <c r="AG44" s="1050"/>
      <c r="AH44" s="1050"/>
      <c r="AI44" s="1050"/>
      <c r="AJ44" s="1051"/>
      <c r="AK44" s="1008"/>
      <c r="AL44" s="999"/>
      <c r="AM44" s="999"/>
      <c r="AN44" s="999"/>
      <c r="AO44" s="999"/>
      <c r="AP44" s="999"/>
      <c r="AQ44" s="999"/>
      <c r="AR44" s="999"/>
      <c r="AS44" s="999"/>
      <c r="AT44" s="999"/>
      <c r="AU44" s="999"/>
      <c r="AV44" s="999"/>
      <c r="AW44" s="999"/>
      <c r="AX44" s="999"/>
      <c r="AY44" s="999"/>
      <c r="AZ44" s="1070"/>
      <c r="BA44" s="1070"/>
      <c r="BB44" s="1070"/>
      <c r="BC44" s="1070"/>
      <c r="BD44" s="1070"/>
      <c r="BE44" s="1010"/>
      <c r="BF44" s="1010"/>
      <c r="BG44" s="1010"/>
      <c r="BH44" s="1010"/>
      <c r="BI44" s="1011"/>
      <c r="BJ44" s="203"/>
      <c r="BK44" s="203"/>
      <c r="BL44" s="203"/>
      <c r="BM44" s="203"/>
      <c r="BN44" s="203"/>
      <c r="BO44" s="216"/>
      <c r="BP44" s="216"/>
      <c r="BQ44" s="213">
        <v>38</v>
      </c>
      <c r="BR44" s="214"/>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9"/>
      <c r="AG45" s="1050"/>
      <c r="AH45" s="1050"/>
      <c r="AI45" s="1050"/>
      <c r="AJ45" s="1051"/>
      <c r="AK45" s="1008"/>
      <c r="AL45" s="999"/>
      <c r="AM45" s="999"/>
      <c r="AN45" s="999"/>
      <c r="AO45" s="999"/>
      <c r="AP45" s="999"/>
      <c r="AQ45" s="999"/>
      <c r="AR45" s="999"/>
      <c r="AS45" s="999"/>
      <c r="AT45" s="999"/>
      <c r="AU45" s="999"/>
      <c r="AV45" s="999"/>
      <c r="AW45" s="999"/>
      <c r="AX45" s="999"/>
      <c r="AY45" s="999"/>
      <c r="AZ45" s="1070"/>
      <c r="BA45" s="1070"/>
      <c r="BB45" s="1070"/>
      <c r="BC45" s="1070"/>
      <c r="BD45" s="1070"/>
      <c r="BE45" s="1010"/>
      <c r="BF45" s="1010"/>
      <c r="BG45" s="1010"/>
      <c r="BH45" s="1010"/>
      <c r="BI45" s="1011"/>
      <c r="BJ45" s="203"/>
      <c r="BK45" s="203"/>
      <c r="BL45" s="203"/>
      <c r="BM45" s="203"/>
      <c r="BN45" s="203"/>
      <c r="BO45" s="216"/>
      <c r="BP45" s="216"/>
      <c r="BQ45" s="213">
        <v>39</v>
      </c>
      <c r="BR45" s="214"/>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9"/>
      <c r="AG46" s="1050"/>
      <c r="AH46" s="1050"/>
      <c r="AI46" s="1050"/>
      <c r="AJ46" s="1051"/>
      <c r="AK46" s="1008"/>
      <c r="AL46" s="999"/>
      <c r="AM46" s="999"/>
      <c r="AN46" s="999"/>
      <c r="AO46" s="999"/>
      <c r="AP46" s="999"/>
      <c r="AQ46" s="999"/>
      <c r="AR46" s="999"/>
      <c r="AS46" s="999"/>
      <c r="AT46" s="999"/>
      <c r="AU46" s="999"/>
      <c r="AV46" s="999"/>
      <c r="AW46" s="999"/>
      <c r="AX46" s="999"/>
      <c r="AY46" s="999"/>
      <c r="AZ46" s="1070"/>
      <c r="BA46" s="1070"/>
      <c r="BB46" s="1070"/>
      <c r="BC46" s="1070"/>
      <c r="BD46" s="1070"/>
      <c r="BE46" s="1010"/>
      <c r="BF46" s="1010"/>
      <c r="BG46" s="1010"/>
      <c r="BH46" s="1010"/>
      <c r="BI46" s="1011"/>
      <c r="BJ46" s="203"/>
      <c r="BK46" s="203"/>
      <c r="BL46" s="203"/>
      <c r="BM46" s="203"/>
      <c r="BN46" s="203"/>
      <c r="BO46" s="216"/>
      <c r="BP46" s="216"/>
      <c r="BQ46" s="213">
        <v>40</v>
      </c>
      <c r="BR46" s="214"/>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9"/>
      <c r="AG47" s="1050"/>
      <c r="AH47" s="1050"/>
      <c r="AI47" s="1050"/>
      <c r="AJ47" s="1051"/>
      <c r="AK47" s="1008"/>
      <c r="AL47" s="999"/>
      <c r="AM47" s="999"/>
      <c r="AN47" s="999"/>
      <c r="AO47" s="999"/>
      <c r="AP47" s="999"/>
      <c r="AQ47" s="999"/>
      <c r="AR47" s="999"/>
      <c r="AS47" s="999"/>
      <c r="AT47" s="999"/>
      <c r="AU47" s="999"/>
      <c r="AV47" s="999"/>
      <c r="AW47" s="999"/>
      <c r="AX47" s="999"/>
      <c r="AY47" s="999"/>
      <c r="AZ47" s="1070"/>
      <c r="BA47" s="1070"/>
      <c r="BB47" s="1070"/>
      <c r="BC47" s="1070"/>
      <c r="BD47" s="1070"/>
      <c r="BE47" s="1010"/>
      <c r="BF47" s="1010"/>
      <c r="BG47" s="1010"/>
      <c r="BH47" s="1010"/>
      <c r="BI47" s="1011"/>
      <c r="BJ47" s="203"/>
      <c r="BK47" s="203"/>
      <c r="BL47" s="203"/>
      <c r="BM47" s="203"/>
      <c r="BN47" s="203"/>
      <c r="BO47" s="216"/>
      <c r="BP47" s="216"/>
      <c r="BQ47" s="213">
        <v>41</v>
      </c>
      <c r="BR47" s="214"/>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9"/>
      <c r="AG48" s="1050"/>
      <c r="AH48" s="1050"/>
      <c r="AI48" s="1050"/>
      <c r="AJ48" s="1051"/>
      <c r="AK48" s="1008"/>
      <c r="AL48" s="999"/>
      <c r="AM48" s="999"/>
      <c r="AN48" s="999"/>
      <c r="AO48" s="999"/>
      <c r="AP48" s="999"/>
      <c r="AQ48" s="999"/>
      <c r="AR48" s="999"/>
      <c r="AS48" s="999"/>
      <c r="AT48" s="999"/>
      <c r="AU48" s="999"/>
      <c r="AV48" s="999"/>
      <c r="AW48" s="999"/>
      <c r="AX48" s="999"/>
      <c r="AY48" s="999"/>
      <c r="AZ48" s="1070"/>
      <c r="BA48" s="1070"/>
      <c r="BB48" s="1070"/>
      <c r="BC48" s="1070"/>
      <c r="BD48" s="1070"/>
      <c r="BE48" s="1010"/>
      <c r="BF48" s="1010"/>
      <c r="BG48" s="1010"/>
      <c r="BH48" s="1010"/>
      <c r="BI48" s="1011"/>
      <c r="BJ48" s="203"/>
      <c r="BK48" s="203"/>
      <c r="BL48" s="203"/>
      <c r="BM48" s="203"/>
      <c r="BN48" s="203"/>
      <c r="BO48" s="216"/>
      <c r="BP48" s="216"/>
      <c r="BQ48" s="213">
        <v>42</v>
      </c>
      <c r="BR48" s="214"/>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9"/>
      <c r="AG49" s="1050"/>
      <c r="AH49" s="1050"/>
      <c r="AI49" s="1050"/>
      <c r="AJ49" s="1051"/>
      <c r="AK49" s="1008"/>
      <c r="AL49" s="999"/>
      <c r="AM49" s="999"/>
      <c r="AN49" s="999"/>
      <c r="AO49" s="999"/>
      <c r="AP49" s="999"/>
      <c r="AQ49" s="999"/>
      <c r="AR49" s="999"/>
      <c r="AS49" s="999"/>
      <c r="AT49" s="999"/>
      <c r="AU49" s="999"/>
      <c r="AV49" s="999"/>
      <c r="AW49" s="999"/>
      <c r="AX49" s="999"/>
      <c r="AY49" s="999"/>
      <c r="AZ49" s="1070"/>
      <c r="BA49" s="1070"/>
      <c r="BB49" s="1070"/>
      <c r="BC49" s="1070"/>
      <c r="BD49" s="1070"/>
      <c r="BE49" s="1010"/>
      <c r="BF49" s="1010"/>
      <c r="BG49" s="1010"/>
      <c r="BH49" s="1010"/>
      <c r="BI49" s="1011"/>
      <c r="BJ49" s="203"/>
      <c r="BK49" s="203"/>
      <c r="BL49" s="203"/>
      <c r="BM49" s="203"/>
      <c r="BN49" s="203"/>
      <c r="BO49" s="216"/>
      <c r="BP49" s="216"/>
      <c r="BQ49" s="213">
        <v>43</v>
      </c>
      <c r="BR49" s="214"/>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53"/>
      <c r="S50" s="1053"/>
      <c r="T50" s="1053"/>
      <c r="U50" s="1053"/>
      <c r="V50" s="1053"/>
      <c r="W50" s="1053"/>
      <c r="X50" s="1053"/>
      <c r="Y50" s="1053"/>
      <c r="Z50" s="1053"/>
      <c r="AA50" s="1053"/>
      <c r="AB50" s="1053"/>
      <c r="AC50" s="1053"/>
      <c r="AD50" s="1053"/>
      <c r="AE50" s="1069"/>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10"/>
      <c r="BF50" s="1010"/>
      <c r="BG50" s="1010"/>
      <c r="BH50" s="1010"/>
      <c r="BI50" s="1011"/>
      <c r="BJ50" s="203"/>
      <c r="BK50" s="203"/>
      <c r="BL50" s="203"/>
      <c r="BM50" s="203"/>
      <c r="BN50" s="203"/>
      <c r="BO50" s="216"/>
      <c r="BP50" s="216"/>
      <c r="BQ50" s="213">
        <v>44</v>
      </c>
      <c r="BR50" s="214"/>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53"/>
      <c r="S51" s="1053"/>
      <c r="T51" s="1053"/>
      <c r="U51" s="1053"/>
      <c r="V51" s="1053"/>
      <c r="W51" s="1053"/>
      <c r="X51" s="1053"/>
      <c r="Y51" s="1053"/>
      <c r="Z51" s="1053"/>
      <c r="AA51" s="1053"/>
      <c r="AB51" s="1053"/>
      <c r="AC51" s="1053"/>
      <c r="AD51" s="1053"/>
      <c r="AE51" s="1069"/>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10"/>
      <c r="BF51" s="1010"/>
      <c r="BG51" s="1010"/>
      <c r="BH51" s="1010"/>
      <c r="BI51" s="1011"/>
      <c r="BJ51" s="203"/>
      <c r="BK51" s="203"/>
      <c r="BL51" s="203"/>
      <c r="BM51" s="203"/>
      <c r="BN51" s="203"/>
      <c r="BO51" s="216"/>
      <c r="BP51" s="216"/>
      <c r="BQ51" s="213">
        <v>45</v>
      </c>
      <c r="BR51" s="214"/>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53"/>
      <c r="S52" s="1053"/>
      <c r="T52" s="1053"/>
      <c r="U52" s="1053"/>
      <c r="V52" s="1053"/>
      <c r="W52" s="1053"/>
      <c r="X52" s="1053"/>
      <c r="Y52" s="1053"/>
      <c r="Z52" s="1053"/>
      <c r="AA52" s="1053"/>
      <c r="AB52" s="1053"/>
      <c r="AC52" s="1053"/>
      <c r="AD52" s="1053"/>
      <c r="AE52" s="1069"/>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10"/>
      <c r="BF52" s="1010"/>
      <c r="BG52" s="1010"/>
      <c r="BH52" s="1010"/>
      <c r="BI52" s="1011"/>
      <c r="BJ52" s="203"/>
      <c r="BK52" s="203"/>
      <c r="BL52" s="203"/>
      <c r="BM52" s="203"/>
      <c r="BN52" s="203"/>
      <c r="BO52" s="216"/>
      <c r="BP52" s="216"/>
      <c r="BQ52" s="213">
        <v>46</v>
      </c>
      <c r="BR52" s="214"/>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53"/>
      <c r="S53" s="1053"/>
      <c r="T53" s="1053"/>
      <c r="U53" s="1053"/>
      <c r="V53" s="1053"/>
      <c r="W53" s="1053"/>
      <c r="X53" s="1053"/>
      <c r="Y53" s="1053"/>
      <c r="Z53" s="1053"/>
      <c r="AA53" s="1053"/>
      <c r="AB53" s="1053"/>
      <c r="AC53" s="1053"/>
      <c r="AD53" s="1053"/>
      <c r="AE53" s="1069"/>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10"/>
      <c r="BF53" s="1010"/>
      <c r="BG53" s="1010"/>
      <c r="BH53" s="1010"/>
      <c r="BI53" s="1011"/>
      <c r="BJ53" s="203"/>
      <c r="BK53" s="203"/>
      <c r="BL53" s="203"/>
      <c r="BM53" s="203"/>
      <c r="BN53" s="203"/>
      <c r="BO53" s="216"/>
      <c r="BP53" s="216"/>
      <c r="BQ53" s="213">
        <v>47</v>
      </c>
      <c r="BR53" s="214"/>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53"/>
      <c r="S54" s="1053"/>
      <c r="T54" s="1053"/>
      <c r="U54" s="1053"/>
      <c r="V54" s="1053"/>
      <c r="W54" s="1053"/>
      <c r="X54" s="1053"/>
      <c r="Y54" s="1053"/>
      <c r="Z54" s="1053"/>
      <c r="AA54" s="1053"/>
      <c r="AB54" s="1053"/>
      <c r="AC54" s="1053"/>
      <c r="AD54" s="1053"/>
      <c r="AE54" s="1069"/>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10"/>
      <c r="BF54" s="1010"/>
      <c r="BG54" s="1010"/>
      <c r="BH54" s="1010"/>
      <c r="BI54" s="1011"/>
      <c r="BJ54" s="203"/>
      <c r="BK54" s="203"/>
      <c r="BL54" s="203"/>
      <c r="BM54" s="203"/>
      <c r="BN54" s="203"/>
      <c r="BO54" s="216"/>
      <c r="BP54" s="216"/>
      <c r="BQ54" s="213">
        <v>48</v>
      </c>
      <c r="BR54" s="214"/>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53"/>
      <c r="S55" s="1053"/>
      <c r="T55" s="1053"/>
      <c r="U55" s="1053"/>
      <c r="V55" s="1053"/>
      <c r="W55" s="1053"/>
      <c r="X55" s="1053"/>
      <c r="Y55" s="1053"/>
      <c r="Z55" s="1053"/>
      <c r="AA55" s="1053"/>
      <c r="AB55" s="1053"/>
      <c r="AC55" s="1053"/>
      <c r="AD55" s="1053"/>
      <c r="AE55" s="1069"/>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10"/>
      <c r="BF55" s="1010"/>
      <c r="BG55" s="1010"/>
      <c r="BH55" s="1010"/>
      <c r="BI55" s="1011"/>
      <c r="BJ55" s="203"/>
      <c r="BK55" s="203"/>
      <c r="BL55" s="203"/>
      <c r="BM55" s="203"/>
      <c r="BN55" s="203"/>
      <c r="BO55" s="216"/>
      <c r="BP55" s="216"/>
      <c r="BQ55" s="213">
        <v>49</v>
      </c>
      <c r="BR55" s="214"/>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53"/>
      <c r="S56" s="1053"/>
      <c r="T56" s="1053"/>
      <c r="U56" s="1053"/>
      <c r="V56" s="1053"/>
      <c r="W56" s="1053"/>
      <c r="X56" s="1053"/>
      <c r="Y56" s="1053"/>
      <c r="Z56" s="1053"/>
      <c r="AA56" s="1053"/>
      <c r="AB56" s="1053"/>
      <c r="AC56" s="1053"/>
      <c r="AD56" s="1053"/>
      <c r="AE56" s="1069"/>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10"/>
      <c r="BF56" s="1010"/>
      <c r="BG56" s="1010"/>
      <c r="BH56" s="1010"/>
      <c r="BI56" s="1011"/>
      <c r="BJ56" s="203"/>
      <c r="BK56" s="203"/>
      <c r="BL56" s="203"/>
      <c r="BM56" s="203"/>
      <c r="BN56" s="203"/>
      <c r="BO56" s="216"/>
      <c r="BP56" s="216"/>
      <c r="BQ56" s="213">
        <v>50</v>
      </c>
      <c r="BR56" s="214"/>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53"/>
      <c r="S57" s="1053"/>
      <c r="T57" s="1053"/>
      <c r="U57" s="1053"/>
      <c r="V57" s="1053"/>
      <c r="W57" s="1053"/>
      <c r="X57" s="1053"/>
      <c r="Y57" s="1053"/>
      <c r="Z57" s="1053"/>
      <c r="AA57" s="1053"/>
      <c r="AB57" s="1053"/>
      <c r="AC57" s="1053"/>
      <c r="AD57" s="1053"/>
      <c r="AE57" s="1069"/>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10"/>
      <c r="BF57" s="1010"/>
      <c r="BG57" s="1010"/>
      <c r="BH57" s="1010"/>
      <c r="BI57" s="1011"/>
      <c r="BJ57" s="203"/>
      <c r="BK57" s="203"/>
      <c r="BL57" s="203"/>
      <c r="BM57" s="203"/>
      <c r="BN57" s="203"/>
      <c r="BO57" s="216"/>
      <c r="BP57" s="216"/>
      <c r="BQ57" s="213">
        <v>51</v>
      </c>
      <c r="BR57" s="214"/>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53"/>
      <c r="S58" s="1053"/>
      <c r="T58" s="1053"/>
      <c r="U58" s="1053"/>
      <c r="V58" s="1053"/>
      <c r="W58" s="1053"/>
      <c r="X58" s="1053"/>
      <c r="Y58" s="1053"/>
      <c r="Z58" s="1053"/>
      <c r="AA58" s="1053"/>
      <c r="AB58" s="1053"/>
      <c r="AC58" s="1053"/>
      <c r="AD58" s="1053"/>
      <c r="AE58" s="1069"/>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10"/>
      <c r="BF58" s="1010"/>
      <c r="BG58" s="1010"/>
      <c r="BH58" s="1010"/>
      <c r="BI58" s="1011"/>
      <c r="BJ58" s="203"/>
      <c r="BK58" s="203"/>
      <c r="BL58" s="203"/>
      <c r="BM58" s="203"/>
      <c r="BN58" s="203"/>
      <c r="BO58" s="216"/>
      <c r="BP58" s="216"/>
      <c r="BQ58" s="213">
        <v>52</v>
      </c>
      <c r="BR58" s="214"/>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53"/>
      <c r="S59" s="1053"/>
      <c r="T59" s="1053"/>
      <c r="U59" s="1053"/>
      <c r="V59" s="1053"/>
      <c r="W59" s="1053"/>
      <c r="X59" s="1053"/>
      <c r="Y59" s="1053"/>
      <c r="Z59" s="1053"/>
      <c r="AA59" s="1053"/>
      <c r="AB59" s="1053"/>
      <c r="AC59" s="1053"/>
      <c r="AD59" s="1053"/>
      <c r="AE59" s="1069"/>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10"/>
      <c r="BF59" s="1010"/>
      <c r="BG59" s="1010"/>
      <c r="BH59" s="1010"/>
      <c r="BI59" s="1011"/>
      <c r="BJ59" s="203"/>
      <c r="BK59" s="203"/>
      <c r="BL59" s="203"/>
      <c r="BM59" s="203"/>
      <c r="BN59" s="203"/>
      <c r="BO59" s="216"/>
      <c r="BP59" s="216"/>
      <c r="BQ59" s="213">
        <v>53</v>
      </c>
      <c r="BR59" s="214"/>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53"/>
      <c r="S60" s="1053"/>
      <c r="T60" s="1053"/>
      <c r="U60" s="1053"/>
      <c r="V60" s="1053"/>
      <c r="W60" s="1053"/>
      <c r="X60" s="1053"/>
      <c r="Y60" s="1053"/>
      <c r="Z60" s="1053"/>
      <c r="AA60" s="1053"/>
      <c r="AB60" s="1053"/>
      <c r="AC60" s="1053"/>
      <c r="AD60" s="1053"/>
      <c r="AE60" s="1069"/>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10"/>
      <c r="BF60" s="1010"/>
      <c r="BG60" s="1010"/>
      <c r="BH60" s="1010"/>
      <c r="BI60" s="1011"/>
      <c r="BJ60" s="203"/>
      <c r="BK60" s="203"/>
      <c r="BL60" s="203"/>
      <c r="BM60" s="203"/>
      <c r="BN60" s="203"/>
      <c r="BO60" s="216"/>
      <c r="BP60" s="216"/>
      <c r="BQ60" s="213">
        <v>54</v>
      </c>
      <c r="BR60" s="214"/>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53"/>
      <c r="S61" s="1053"/>
      <c r="T61" s="1053"/>
      <c r="U61" s="1053"/>
      <c r="V61" s="1053"/>
      <c r="W61" s="1053"/>
      <c r="X61" s="1053"/>
      <c r="Y61" s="1053"/>
      <c r="Z61" s="1053"/>
      <c r="AA61" s="1053"/>
      <c r="AB61" s="1053"/>
      <c r="AC61" s="1053"/>
      <c r="AD61" s="1053"/>
      <c r="AE61" s="1069"/>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10"/>
      <c r="BF61" s="1010"/>
      <c r="BG61" s="1010"/>
      <c r="BH61" s="1010"/>
      <c r="BI61" s="1011"/>
      <c r="BJ61" s="203"/>
      <c r="BK61" s="203"/>
      <c r="BL61" s="203"/>
      <c r="BM61" s="203"/>
      <c r="BN61" s="203"/>
      <c r="BO61" s="216"/>
      <c r="BP61" s="216"/>
      <c r="BQ61" s="213">
        <v>55</v>
      </c>
      <c r="BR61" s="214"/>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53"/>
      <c r="S62" s="1053"/>
      <c r="T62" s="1053"/>
      <c r="U62" s="1053"/>
      <c r="V62" s="1053"/>
      <c r="W62" s="1053"/>
      <c r="X62" s="1053"/>
      <c r="Y62" s="1053"/>
      <c r="Z62" s="1053"/>
      <c r="AA62" s="1053"/>
      <c r="AB62" s="1053"/>
      <c r="AC62" s="1053"/>
      <c r="AD62" s="1053"/>
      <c r="AE62" s="1069"/>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10"/>
      <c r="BF62" s="1010"/>
      <c r="BG62" s="1010"/>
      <c r="BH62" s="1010"/>
      <c r="BI62" s="1011"/>
      <c r="BJ62" s="1062" t="s">
        <v>382</v>
      </c>
      <c r="BK62" s="1063"/>
      <c r="BL62" s="1063"/>
      <c r="BM62" s="1063"/>
      <c r="BN62" s="1064"/>
      <c r="BO62" s="216"/>
      <c r="BP62" s="216"/>
      <c r="BQ62" s="213">
        <v>56</v>
      </c>
      <c r="BR62" s="214"/>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7"/>
    </row>
    <row r="63" spans="1:131" s="198" customFormat="1" ht="26.25" customHeight="1" thickBot="1" x14ac:dyDescent="0.2">
      <c r="A63" s="215" t="s">
        <v>362</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8"/>
      <c r="AF63" s="1059">
        <v>1117</v>
      </c>
      <c r="AG63" s="985"/>
      <c r="AH63" s="985"/>
      <c r="AI63" s="985"/>
      <c r="AJ63" s="1060"/>
      <c r="AK63" s="1061"/>
      <c r="AL63" s="989"/>
      <c r="AM63" s="989"/>
      <c r="AN63" s="989"/>
      <c r="AO63" s="989"/>
      <c r="AP63" s="985">
        <v>11400</v>
      </c>
      <c r="AQ63" s="985"/>
      <c r="AR63" s="985"/>
      <c r="AS63" s="985"/>
      <c r="AT63" s="985"/>
      <c r="AU63" s="985">
        <v>7548</v>
      </c>
      <c r="AV63" s="985"/>
      <c r="AW63" s="985"/>
      <c r="AX63" s="985"/>
      <c r="AY63" s="985"/>
      <c r="AZ63" s="1055"/>
      <c r="BA63" s="1055"/>
      <c r="BB63" s="1055"/>
      <c r="BC63" s="1055"/>
      <c r="BD63" s="1055"/>
      <c r="BE63" s="986"/>
      <c r="BF63" s="986"/>
      <c r="BG63" s="986"/>
      <c r="BH63" s="986"/>
      <c r="BI63" s="987"/>
      <c r="BJ63" s="1056" t="s">
        <v>108</v>
      </c>
      <c r="BK63" s="977"/>
      <c r="BL63" s="977"/>
      <c r="BM63" s="977"/>
      <c r="BN63" s="1057"/>
      <c r="BO63" s="216"/>
      <c r="BP63" s="216"/>
      <c r="BQ63" s="213">
        <v>57</v>
      </c>
      <c r="BR63" s="214"/>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7"/>
    </row>
    <row r="66" spans="1:131" s="198" customFormat="1" ht="26.25" customHeight="1" x14ac:dyDescent="0.15">
      <c r="A66" s="1025" t="s">
        <v>385</v>
      </c>
      <c r="B66" s="1026"/>
      <c r="C66" s="1026"/>
      <c r="D66" s="1026"/>
      <c r="E66" s="1026"/>
      <c r="F66" s="1026"/>
      <c r="G66" s="1026"/>
      <c r="H66" s="1026"/>
      <c r="I66" s="1026"/>
      <c r="J66" s="1026"/>
      <c r="K66" s="1026"/>
      <c r="L66" s="1026"/>
      <c r="M66" s="1026"/>
      <c r="N66" s="1026"/>
      <c r="O66" s="1026"/>
      <c r="P66" s="1027"/>
      <c r="Q66" s="1031" t="s">
        <v>366</v>
      </c>
      <c r="R66" s="1032"/>
      <c r="S66" s="1032"/>
      <c r="T66" s="1032"/>
      <c r="U66" s="1033"/>
      <c r="V66" s="1031" t="s">
        <v>367</v>
      </c>
      <c r="W66" s="1032"/>
      <c r="X66" s="1032"/>
      <c r="Y66" s="1032"/>
      <c r="Z66" s="1033"/>
      <c r="AA66" s="1031" t="s">
        <v>368</v>
      </c>
      <c r="AB66" s="1032"/>
      <c r="AC66" s="1032"/>
      <c r="AD66" s="1032"/>
      <c r="AE66" s="1033"/>
      <c r="AF66" s="1037" t="s">
        <v>369</v>
      </c>
      <c r="AG66" s="1038"/>
      <c r="AH66" s="1038"/>
      <c r="AI66" s="1038"/>
      <c r="AJ66" s="1039"/>
      <c r="AK66" s="1031" t="s">
        <v>370</v>
      </c>
      <c r="AL66" s="1026"/>
      <c r="AM66" s="1026"/>
      <c r="AN66" s="1026"/>
      <c r="AO66" s="1027"/>
      <c r="AP66" s="1031" t="s">
        <v>371</v>
      </c>
      <c r="AQ66" s="1032"/>
      <c r="AR66" s="1032"/>
      <c r="AS66" s="1032"/>
      <c r="AT66" s="1033"/>
      <c r="AU66" s="1031" t="s">
        <v>386</v>
      </c>
      <c r="AV66" s="1032"/>
      <c r="AW66" s="1032"/>
      <c r="AX66" s="1032"/>
      <c r="AY66" s="1033"/>
      <c r="AZ66" s="1031" t="s">
        <v>349</v>
      </c>
      <c r="BA66" s="1032"/>
      <c r="BB66" s="1032"/>
      <c r="BC66" s="1032"/>
      <c r="BD66" s="1047"/>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5" t="s">
        <v>536</v>
      </c>
      <c r="C68" s="1016"/>
      <c r="D68" s="1016"/>
      <c r="E68" s="1016"/>
      <c r="F68" s="1016"/>
      <c r="G68" s="1016"/>
      <c r="H68" s="1016"/>
      <c r="I68" s="1016"/>
      <c r="J68" s="1016"/>
      <c r="K68" s="1016"/>
      <c r="L68" s="1016"/>
      <c r="M68" s="1016"/>
      <c r="N68" s="1016"/>
      <c r="O68" s="1016"/>
      <c r="P68" s="1017"/>
      <c r="Q68" s="1018">
        <v>6558</v>
      </c>
      <c r="R68" s="1012"/>
      <c r="S68" s="1012"/>
      <c r="T68" s="1012"/>
      <c r="U68" s="1012"/>
      <c r="V68" s="1012">
        <v>6439</v>
      </c>
      <c r="W68" s="1012"/>
      <c r="X68" s="1012"/>
      <c r="Y68" s="1012"/>
      <c r="Z68" s="1012"/>
      <c r="AA68" s="1012">
        <v>120</v>
      </c>
      <c r="AB68" s="1012"/>
      <c r="AC68" s="1012"/>
      <c r="AD68" s="1012"/>
      <c r="AE68" s="1012"/>
      <c r="AF68" s="1012">
        <v>120</v>
      </c>
      <c r="AG68" s="1012"/>
      <c r="AH68" s="1012"/>
      <c r="AI68" s="1012"/>
      <c r="AJ68" s="1012"/>
      <c r="AK68" s="1012">
        <v>114</v>
      </c>
      <c r="AL68" s="1012"/>
      <c r="AM68" s="1012"/>
      <c r="AN68" s="1012"/>
      <c r="AO68" s="1012"/>
      <c r="AP68" s="1012">
        <v>4043</v>
      </c>
      <c r="AQ68" s="1012"/>
      <c r="AR68" s="1012"/>
      <c r="AS68" s="1012"/>
      <c r="AT68" s="1012"/>
      <c r="AU68" s="1012">
        <v>457</v>
      </c>
      <c r="AV68" s="1012"/>
      <c r="AW68" s="1012"/>
      <c r="AX68" s="1012"/>
      <c r="AY68" s="1012"/>
      <c r="AZ68" s="1013"/>
      <c r="BA68" s="1013"/>
      <c r="BB68" s="1013"/>
      <c r="BC68" s="1013"/>
      <c r="BD68" s="1014"/>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2" t="s">
        <v>537</v>
      </c>
      <c r="C69" s="1003"/>
      <c r="D69" s="1003"/>
      <c r="E69" s="1003"/>
      <c r="F69" s="1003"/>
      <c r="G69" s="1003"/>
      <c r="H69" s="1003"/>
      <c r="I69" s="1003"/>
      <c r="J69" s="1003"/>
      <c r="K69" s="1003"/>
      <c r="L69" s="1003"/>
      <c r="M69" s="1003"/>
      <c r="N69" s="1003"/>
      <c r="O69" s="1003"/>
      <c r="P69" s="1004"/>
      <c r="Q69" s="1005">
        <v>16404</v>
      </c>
      <c r="R69" s="999"/>
      <c r="S69" s="999"/>
      <c r="T69" s="999"/>
      <c r="U69" s="999"/>
      <c r="V69" s="999">
        <v>16552</v>
      </c>
      <c r="W69" s="999"/>
      <c r="X69" s="999"/>
      <c r="Y69" s="999"/>
      <c r="Z69" s="999"/>
      <c r="AA69" s="999">
        <v>-148</v>
      </c>
      <c r="AB69" s="999"/>
      <c r="AC69" s="999"/>
      <c r="AD69" s="999"/>
      <c r="AE69" s="999"/>
      <c r="AF69" s="999">
        <v>482</v>
      </c>
      <c r="AG69" s="999"/>
      <c r="AH69" s="999"/>
      <c r="AI69" s="999"/>
      <c r="AJ69" s="999"/>
      <c r="AK69" s="999" t="s">
        <v>477</v>
      </c>
      <c r="AL69" s="999"/>
      <c r="AM69" s="999"/>
      <c r="AN69" s="999"/>
      <c r="AO69" s="999"/>
      <c r="AP69" s="999">
        <v>17957</v>
      </c>
      <c r="AQ69" s="999"/>
      <c r="AR69" s="999"/>
      <c r="AS69" s="999"/>
      <c r="AT69" s="999"/>
      <c r="AU69" s="999">
        <v>795</v>
      </c>
      <c r="AV69" s="999"/>
      <c r="AW69" s="999"/>
      <c r="AX69" s="999"/>
      <c r="AY69" s="999"/>
      <c r="AZ69" s="1010" t="s">
        <v>378</v>
      </c>
      <c r="BA69" s="1010"/>
      <c r="BB69" s="1010"/>
      <c r="BC69" s="1010"/>
      <c r="BD69" s="1011"/>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2" t="s">
        <v>538</v>
      </c>
      <c r="C70" s="1003"/>
      <c r="D70" s="1003"/>
      <c r="E70" s="1003"/>
      <c r="F70" s="1003"/>
      <c r="G70" s="1003"/>
      <c r="H70" s="1003"/>
      <c r="I70" s="1003"/>
      <c r="J70" s="1003"/>
      <c r="K70" s="1003"/>
      <c r="L70" s="1003"/>
      <c r="M70" s="1003"/>
      <c r="N70" s="1003"/>
      <c r="O70" s="1003"/>
      <c r="P70" s="1004"/>
      <c r="Q70" s="1005">
        <v>1077</v>
      </c>
      <c r="R70" s="999"/>
      <c r="S70" s="999"/>
      <c r="T70" s="999"/>
      <c r="U70" s="999"/>
      <c r="V70" s="999">
        <v>1052</v>
      </c>
      <c r="W70" s="999"/>
      <c r="X70" s="999"/>
      <c r="Y70" s="999"/>
      <c r="Z70" s="999"/>
      <c r="AA70" s="999">
        <v>25</v>
      </c>
      <c r="AB70" s="999"/>
      <c r="AC70" s="999"/>
      <c r="AD70" s="999"/>
      <c r="AE70" s="999"/>
      <c r="AF70" s="999">
        <v>25</v>
      </c>
      <c r="AG70" s="999"/>
      <c r="AH70" s="999"/>
      <c r="AI70" s="999"/>
      <c r="AJ70" s="999"/>
      <c r="AK70" s="999" t="s">
        <v>477</v>
      </c>
      <c r="AL70" s="999"/>
      <c r="AM70" s="999"/>
      <c r="AN70" s="999"/>
      <c r="AO70" s="999"/>
      <c r="AP70" s="999" t="s">
        <v>477</v>
      </c>
      <c r="AQ70" s="999"/>
      <c r="AR70" s="999"/>
      <c r="AS70" s="999"/>
      <c r="AT70" s="999"/>
      <c r="AU70" s="999" t="s">
        <v>477</v>
      </c>
      <c r="AV70" s="999"/>
      <c r="AW70" s="999"/>
      <c r="AX70" s="999"/>
      <c r="AY70" s="999"/>
      <c r="AZ70" s="1000"/>
      <c r="BA70" s="1000"/>
      <c r="BB70" s="1000"/>
      <c r="BC70" s="1000"/>
      <c r="BD70" s="1001"/>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2" t="s">
        <v>539</v>
      </c>
      <c r="C71" s="1003"/>
      <c r="D71" s="1003"/>
      <c r="E71" s="1003"/>
      <c r="F71" s="1003"/>
      <c r="G71" s="1003"/>
      <c r="H71" s="1003"/>
      <c r="I71" s="1003"/>
      <c r="J71" s="1003"/>
      <c r="K71" s="1003"/>
      <c r="L71" s="1003"/>
      <c r="M71" s="1003"/>
      <c r="N71" s="1003"/>
      <c r="O71" s="1003"/>
      <c r="P71" s="1004"/>
      <c r="Q71" s="1005">
        <v>157645</v>
      </c>
      <c r="R71" s="999"/>
      <c r="S71" s="999"/>
      <c r="T71" s="999"/>
      <c r="U71" s="999"/>
      <c r="V71" s="999">
        <v>153697</v>
      </c>
      <c r="W71" s="999"/>
      <c r="X71" s="999"/>
      <c r="Y71" s="999"/>
      <c r="Z71" s="999"/>
      <c r="AA71" s="999">
        <v>3948</v>
      </c>
      <c r="AB71" s="999"/>
      <c r="AC71" s="999"/>
      <c r="AD71" s="999"/>
      <c r="AE71" s="999"/>
      <c r="AF71" s="999">
        <v>3948</v>
      </c>
      <c r="AG71" s="999"/>
      <c r="AH71" s="999"/>
      <c r="AI71" s="999"/>
      <c r="AJ71" s="999"/>
      <c r="AK71" s="999">
        <v>1499</v>
      </c>
      <c r="AL71" s="999"/>
      <c r="AM71" s="999"/>
      <c r="AN71" s="999"/>
      <c r="AO71" s="999"/>
      <c r="AP71" s="999" t="s">
        <v>477</v>
      </c>
      <c r="AQ71" s="999"/>
      <c r="AR71" s="999"/>
      <c r="AS71" s="999"/>
      <c r="AT71" s="999"/>
      <c r="AU71" s="999" t="s">
        <v>477</v>
      </c>
      <c r="AV71" s="999"/>
      <c r="AW71" s="999"/>
      <c r="AX71" s="999"/>
      <c r="AY71" s="999"/>
      <c r="AZ71" s="1000"/>
      <c r="BA71" s="1000"/>
      <c r="BB71" s="1000"/>
      <c r="BC71" s="1000"/>
      <c r="BD71" s="1001"/>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2" t="s">
        <v>540</v>
      </c>
      <c r="C72" s="1003"/>
      <c r="D72" s="1003"/>
      <c r="E72" s="1003"/>
      <c r="F72" s="1003"/>
      <c r="G72" s="1003"/>
      <c r="H72" s="1003"/>
      <c r="I72" s="1003"/>
      <c r="J72" s="1003"/>
      <c r="K72" s="1003"/>
      <c r="L72" s="1003"/>
      <c r="M72" s="1003"/>
      <c r="N72" s="1003"/>
      <c r="O72" s="1003"/>
      <c r="P72" s="1004"/>
      <c r="Q72" s="1005">
        <v>1118</v>
      </c>
      <c r="R72" s="999"/>
      <c r="S72" s="999"/>
      <c r="T72" s="999"/>
      <c r="U72" s="999"/>
      <c r="V72" s="999">
        <v>1115</v>
      </c>
      <c r="W72" s="999"/>
      <c r="X72" s="999"/>
      <c r="Y72" s="999"/>
      <c r="Z72" s="999"/>
      <c r="AA72" s="999">
        <v>4</v>
      </c>
      <c r="AB72" s="999"/>
      <c r="AC72" s="999"/>
      <c r="AD72" s="999"/>
      <c r="AE72" s="999"/>
      <c r="AF72" s="999">
        <v>4</v>
      </c>
      <c r="AG72" s="999"/>
      <c r="AH72" s="999"/>
      <c r="AI72" s="999"/>
      <c r="AJ72" s="999"/>
      <c r="AK72" s="999" t="s">
        <v>477</v>
      </c>
      <c r="AL72" s="999"/>
      <c r="AM72" s="999"/>
      <c r="AN72" s="999"/>
      <c r="AO72" s="999"/>
      <c r="AP72" s="999" t="s">
        <v>477</v>
      </c>
      <c r="AQ72" s="999"/>
      <c r="AR72" s="999"/>
      <c r="AS72" s="999"/>
      <c r="AT72" s="999"/>
      <c r="AU72" s="999" t="s">
        <v>477</v>
      </c>
      <c r="AV72" s="999"/>
      <c r="AW72" s="999"/>
      <c r="AX72" s="999"/>
      <c r="AY72" s="999"/>
      <c r="AZ72" s="1000"/>
      <c r="BA72" s="1000"/>
      <c r="BB72" s="1000"/>
      <c r="BC72" s="1000"/>
      <c r="BD72" s="1001"/>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2" t="s">
        <v>541</v>
      </c>
      <c r="C73" s="1003"/>
      <c r="D73" s="1003"/>
      <c r="E73" s="1003"/>
      <c r="F73" s="1003"/>
      <c r="G73" s="1003"/>
      <c r="H73" s="1003"/>
      <c r="I73" s="1003"/>
      <c r="J73" s="1003"/>
      <c r="K73" s="1003"/>
      <c r="L73" s="1003"/>
      <c r="M73" s="1003"/>
      <c r="N73" s="1003"/>
      <c r="O73" s="1003"/>
      <c r="P73" s="1004"/>
      <c r="Q73" s="1005">
        <v>87</v>
      </c>
      <c r="R73" s="999"/>
      <c r="S73" s="999"/>
      <c r="T73" s="999"/>
      <c r="U73" s="999"/>
      <c r="V73" s="999">
        <v>68</v>
      </c>
      <c r="W73" s="999"/>
      <c r="X73" s="999"/>
      <c r="Y73" s="999"/>
      <c r="Z73" s="999"/>
      <c r="AA73" s="999">
        <v>19</v>
      </c>
      <c r="AB73" s="999"/>
      <c r="AC73" s="999"/>
      <c r="AD73" s="999"/>
      <c r="AE73" s="999"/>
      <c r="AF73" s="999">
        <v>11</v>
      </c>
      <c r="AG73" s="999"/>
      <c r="AH73" s="999"/>
      <c r="AI73" s="999"/>
      <c r="AJ73" s="999"/>
      <c r="AK73" s="999">
        <v>8</v>
      </c>
      <c r="AL73" s="999"/>
      <c r="AM73" s="999"/>
      <c r="AN73" s="999"/>
      <c r="AO73" s="999"/>
      <c r="AP73" s="999" t="s">
        <v>477</v>
      </c>
      <c r="AQ73" s="999"/>
      <c r="AR73" s="999"/>
      <c r="AS73" s="999"/>
      <c r="AT73" s="999"/>
      <c r="AU73" s="999" t="s">
        <v>477</v>
      </c>
      <c r="AV73" s="999"/>
      <c r="AW73" s="999"/>
      <c r="AX73" s="999"/>
      <c r="AY73" s="999"/>
      <c r="AZ73" s="1000"/>
      <c r="BA73" s="1000"/>
      <c r="BB73" s="1000"/>
      <c r="BC73" s="1000"/>
      <c r="BD73" s="1001"/>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2" t="s">
        <v>542</v>
      </c>
      <c r="C74" s="1003"/>
      <c r="D74" s="1003"/>
      <c r="E74" s="1003"/>
      <c r="F74" s="1003"/>
      <c r="G74" s="1003"/>
      <c r="H74" s="1003"/>
      <c r="I74" s="1003"/>
      <c r="J74" s="1003"/>
      <c r="K74" s="1003"/>
      <c r="L74" s="1003"/>
      <c r="M74" s="1003"/>
      <c r="N74" s="1003"/>
      <c r="O74" s="1003"/>
      <c r="P74" s="1004"/>
      <c r="Q74" s="1005">
        <v>45</v>
      </c>
      <c r="R74" s="999"/>
      <c r="S74" s="999"/>
      <c r="T74" s="999"/>
      <c r="U74" s="999"/>
      <c r="V74" s="999">
        <v>34</v>
      </c>
      <c r="W74" s="999"/>
      <c r="X74" s="999"/>
      <c r="Y74" s="999"/>
      <c r="Z74" s="999"/>
      <c r="AA74" s="999">
        <v>11</v>
      </c>
      <c r="AB74" s="999"/>
      <c r="AC74" s="999"/>
      <c r="AD74" s="999"/>
      <c r="AE74" s="999"/>
      <c r="AF74" s="999">
        <v>11</v>
      </c>
      <c r="AG74" s="999"/>
      <c r="AH74" s="999"/>
      <c r="AI74" s="999"/>
      <c r="AJ74" s="999"/>
      <c r="AK74" s="999">
        <v>15</v>
      </c>
      <c r="AL74" s="999"/>
      <c r="AM74" s="999"/>
      <c r="AN74" s="999"/>
      <c r="AO74" s="999"/>
      <c r="AP74" s="999" t="s">
        <v>477</v>
      </c>
      <c r="AQ74" s="999"/>
      <c r="AR74" s="999"/>
      <c r="AS74" s="999"/>
      <c r="AT74" s="999"/>
      <c r="AU74" s="999" t="s">
        <v>477</v>
      </c>
      <c r="AV74" s="999"/>
      <c r="AW74" s="999"/>
      <c r="AX74" s="999"/>
      <c r="AY74" s="999"/>
      <c r="AZ74" s="1000"/>
      <c r="BA74" s="1000"/>
      <c r="BB74" s="1000"/>
      <c r="BC74" s="1000"/>
      <c r="BD74" s="1001"/>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2" t="s">
        <v>543</v>
      </c>
      <c r="C75" s="1003"/>
      <c r="D75" s="1003"/>
      <c r="E75" s="1003"/>
      <c r="F75" s="1003"/>
      <c r="G75" s="1003"/>
      <c r="H75" s="1003"/>
      <c r="I75" s="1003"/>
      <c r="J75" s="1003"/>
      <c r="K75" s="1003"/>
      <c r="L75" s="1003"/>
      <c r="M75" s="1003"/>
      <c r="N75" s="1003"/>
      <c r="O75" s="1003"/>
      <c r="P75" s="1004"/>
      <c r="Q75" s="1006">
        <v>7836</v>
      </c>
      <c r="R75" s="1007"/>
      <c r="S75" s="1007"/>
      <c r="T75" s="1007"/>
      <c r="U75" s="1008"/>
      <c r="V75" s="1009">
        <v>7789</v>
      </c>
      <c r="W75" s="1007"/>
      <c r="X75" s="1007"/>
      <c r="Y75" s="1007"/>
      <c r="Z75" s="1008"/>
      <c r="AA75" s="1009">
        <v>47</v>
      </c>
      <c r="AB75" s="1007"/>
      <c r="AC75" s="1007"/>
      <c r="AD75" s="1007"/>
      <c r="AE75" s="1008"/>
      <c r="AF75" s="1009">
        <v>47</v>
      </c>
      <c r="AG75" s="1007"/>
      <c r="AH75" s="1007"/>
      <c r="AI75" s="1007"/>
      <c r="AJ75" s="1008"/>
      <c r="AK75" s="1009" t="s">
        <v>477</v>
      </c>
      <c r="AL75" s="1007"/>
      <c r="AM75" s="1007"/>
      <c r="AN75" s="1007"/>
      <c r="AO75" s="1008"/>
      <c r="AP75" s="1009" t="s">
        <v>477</v>
      </c>
      <c r="AQ75" s="1007"/>
      <c r="AR75" s="1007"/>
      <c r="AS75" s="1007"/>
      <c r="AT75" s="1008"/>
      <c r="AU75" s="1009" t="s">
        <v>477</v>
      </c>
      <c r="AV75" s="1007"/>
      <c r="AW75" s="1007"/>
      <c r="AX75" s="1007"/>
      <c r="AY75" s="1008"/>
      <c r="AZ75" s="1000"/>
      <c r="BA75" s="1000"/>
      <c r="BB75" s="1000"/>
      <c r="BC75" s="1000"/>
      <c r="BD75" s="1001"/>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2" t="s">
        <v>544</v>
      </c>
      <c r="C76" s="1003"/>
      <c r="D76" s="1003"/>
      <c r="E76" s="1003"/>
      <c r="F76" s="1003"/>
      <c r="G76" s="1003"/>
      <c r="H76" s="1003"/>
      <c r="I76" s="1003"/>
      <c r="J76" s="1003"/>
      <c r="K76" s="1003"/>
      <c r="L76" s="1003"/>
      <c r="M76" s="1003"/>
      <c r="N76" s="1003"/>
      <c r="O76" s="1003"/>
      <c r="P76" s="1004"/>
      <c r="Q76" s="1006">
        <v>14</v>
      </c>
      <c r="R76" s="1007"/>
      <c r="S76" s="1007"/>
      <c r="T76" s="1007"/>
      <c r="U76" s="1008"/>
      <c r="V76" s="1009">
        <v>8</v>
      </c>
      <c r="W76" s="1007"/>
      <c r="X76" s="1007"/>
      <c r="Y76" s="1007"/>
      <c r="Z76" s="1008"/>
      <c r="AA76" s="1009">
        <v>6</v>
      </c>
      <c r="AB76" s="1007"/>
      <c r="AC76" s="1007"/>
      <c r="AD76" s="1007"/>
      <c r="AE76" s="1008"/>
      <c r="AF76" s="1009">
        <v>6</v>
      </c>
      <c r="AG76" s="1007"/>
      <c r="AH76" s="1007"/>
      <c r="AI76" s="1007"/>
      <c r="AJ76" s="1008"/>
      <c r="AK76" s="1009" t="s">
        <v>477</v>
      </c>
      <c r="AL76" s="1007"/>
      <c r="AM76" s="1007"/>
      <c r="AN76" s="1007"/>
      <c r="AO76" s="1008"/>
      <c r="AP76" s="1009" t="s">
        <v>477</v>
      </c>
      <c r="AQ76" s="1007"/>
      <c r="AR76" s="1007"/>
      <c r="AS76" s="1007"/>
      <c r="AT76" s="1008"/>
      <c r="AU76" s="1009" t="s">
        <v>477</v>
      </c>
      <c r="AV76" s="1007"/>
      <c r="AW76" s="1007"/>
      <c r="AX76" s="1007"/>
      <c r="AY76" s="1008"/>
      <c r="AZ76" s="1000"/>
      <c r="BA76" s="1000"/>
      <c r="BB76" s="1000"/>
      <c r="BC76" s="1000"/>
      <c r="BD76" s="1001"/>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90">
        <v>4643</v>
      </c>
      <c r="AG88" s="977"/>
      <c r="AH88" s="977"/>
      <c r="AI88" s="977"/>
      <c r="AJ88" s="991"/>
      <c r="AK88" s="989"/>
      <c r="AL88" s="989"/>
      <c r="AM88" s="989"/>
      <c r="AN88" s="989"/>
      <c r="AO88" s="989"/>
      <c r="AP88" s="985">
        <v>22000</v>
      </c>
      <c r="AQ88" s="985"/>
      <c r="AR88" s="985"/>
      <c r="AS88" s="985"/>
      <c r="AT88" s="985"/>
      <c r="AU88" s="985">
        <v>1252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191</v>
      </c>
      <c r="CS102" s="977"/>
      <c r="CT102" s="977"/>
      <c r="CU102" s="977"/>
      <c r="CV102" s="978"/>
      <c r="CW102" s="976">
        <v>3</v>
      </c>
      <c r="CX102" s="977"/>
      <c r="CY102" s="977"/>
      <c r="CZ102" s="977"/>
      <c r="DA102" s="978"/>
      <c r="DB102" s="976" t="s">
        <v>477</v>
      </c>
      <c r="DC102" s="977"/>
      <c r="DD102" s="977"/>
      <c r="DE102" s="977"/>
      <c r="DF102" s="978"/>
      <c r="DG102" s="976">
        <v>331</v>
      </c>
      <c r="DH102" s="977"/>
      <c r="DI102" s="977"/>
      <c r="DJ102" s="977"/>
      <c r="DK102" s="978"/>
      <c r="DL102" s="976" t="s">
        <v>477</v>
      </c>
      <c r="DM102" s="977"/>
      <c r="DN102" s="977"/>
      <c r="DO102" s="977"/>
      <c r="DP102" s="978"/>
      <c r="DQ102" s="976" t="s">
        <v>477</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282</v>
      </c>
      <c r="AG109" s="918"/>
      <c r="AH109" s="918"/>
      <c r="AI109" s="918"/>
      <c r="AJ109" s="919"/>
      <c r="AK109" s="920" t="s">
        <v>281</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282</v>
      </c>
      <c r="BW109" s="918"/>
      <c r="BX109" s="918"/>
      <c r="BY109" s="918"/>
      <c r="BZ109" s="919"/>
      <c r="CA109" s="920" t="s">
        <v>281</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282</v>
      </c>
      <c r="DM109" s="918"/>
      <c r="DN109" s="918"/>
      <c r="DO109" s="918"/>
      <c r="DP109" s="919"/>
      <c r="DQ109" s="920" t="s">
        <v>281</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1545501</v>
      </c>
      <c r="AB110" s="903"/>
      <c r="AC110" s="903"/>
      <c r="AD110" s="903"/>
      <c r="AE110" s="904"/>
      <c r="AF110" s="905">
        <v>1612237</v>
      </c>
      <c r="AG110" s="903"/>
      <c r="AH110" s="903"/>
      <c r="AI110" s="903"/>
      <c r="AJ110" s="904"/>
      <c r="AK110" s="905">
        <v>1514495</v>
      </c>
      <c r="AL110" s="903"/>
      <c r="AM110" s="903"/>
      <c r="AN110" s="903"/>
      <c r="AO110" s="904"/>
      <c r="AP110" s="906">
        <v>21.5</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16525668</v>
      </c>
      <c r="BR110" s="830"/>
      <c r="BS110" s="830"/>
      <c r="BT110" s="830"/>
      <c r="BU110" s="830"/>
      <c r="BV110" s="830">
        <v>16424678</v>
      </c>
      <c r="BW110" s="830"/>
      <c r="BX110" s="830"/>
      <c r="BY110" s="830"/>
      <c r="BZ110" s="830"/>
      <c r="CA110" s="830">
        <v>16514373</v>
      </c>
      <c r="CB110" s="830"/>
      <c r="CC110" s="830"/>
      <c r="CD110" s="830"/>
      <c r="CE110" s="830"/>
      <c r="CF110" s="891">
        <v>234.8</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108620</v>
      </c>
      <c r="BR111" s="801"/>
      <c r="BS111" s="801"/>
      <c r="BT111" s="801"/>
      <c r="BU111" s="801"/>
      <c r="BV111" s="801">
        <v>100280</v>
      </c>
      <c r="BW111" s="801"/>
      <c r="BX111" s="801"/>
      <c r="BY111" s="801"/>
      <c r="BZ111" s="801"/>
      <c r="CA111" s="801">
        <v>91940</v>
      </c>
      <c r="CB111" s="801"/>
      <c r="CC111" s="801"/>
      <c r="CD111" s="801"/>
      <c r="CE111" s="801"/>
      <c r="CF111" s="878">
        <v>1.3</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407</v>
      </c>
      <c r="B112" s="933"/>
      <c r="C112" s="798" t="s">
        <v>408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8364478</v>
      </c>
      <c r="BR112" s="801"/>
      <c r="BS112" s="801"/>
      <c r="BT112" s="801"/>
      <c r="BU112" s="801"/>
      <c r="BV112" s="801">
        <v>8025461</v>
      </c>
      <c r="BW112" s="801"/>
      <c r="BX112" s="801"/>
      <c r="BY112" s="801"/>
      <c r="BZ112" s="801"/>
      <c r="CA112" s="801">
        <v>7546912</v>
      </c>
      <c r="CB112" s="801"/>
      <c r="CC112" s="801"/>
      <c r="CD112" s="801"/>
      <c r="CE112" s="801"/>
      <c r="CF112" s="878">
        <v>107.3</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608021</v>
      </c>
      <c r="AB113" s="939"/>
      <c r="AC113" s="939"/>
      <c r="AD113" s="939"/>
      <c r="AE113" s="940"/>
      <c r="AF113" s="941">
        <v>589603</v>
      </c>
      <c r="AG113" s="939"/>
      <c r="AH113" s="939"/>
      <c r="AI113" s="939"/>
      <c r="AJ113" s="940"/>
      <c r="AK113" s="941">
        <v>604668</v>
      </c>
      <c r="AL113" s="939"/>
      <c r="AM113" s="939"/>
      <c r="AN113" s="939"/>
      <c r="AO113" s="940"/>
      <c r="AP113" s="942">
        <v>8.6</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1440869</v>
      </c>
      <c r="BR113" s="801"/>
      <c r="BS113" s="801"/>
      <c r="BT113" s="801"/>
      <c r="BU113" s="801"/>
      <c r="BV113" s="801">
        <v>1331863</v>
      </c>
      <c r="BW113" s="801"/>
      <c r="BX113" s="801"/>
      <c r="BY113" s="801"/>
      <c r="BZ113" s="801"/>
      <c r="CA113" s="801">
        <v>1252146</v>
      </c>
      <c r="CB113" s="801"/>
      <c r="CC113" s="801"/>
      <c r="CD113" s="801"/>
      <c r="CE113" s="801"/>
      <c r="CF113" s="878">
        <v>17.8</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168794</v>
      </c>
      <c r="AB114" s="814"/>
      <c r="AC114" s="814"/>
      <c r="AD114" s="814"/>
      <c r="AE114" s="815"/>
      <c r="AF114" s="816">
        <v>158148</v>
      </c>
      <c r="AG114" s="814"/>
      <c r="AH114" s="814"/>
      <c r="AI114" s="814"/>
      <c r="AJ114" s="815"/>
      <c r="AK114" s="816">
        <v>174952</v>
      </c>
      <c r="AL114" s="814"/>
      <c r="AM114" s="814"/>
      <c r="AN114" s="814"/>
      <c r="AO114" s="815"/>
      <c r="AP114" s="784">
        <v>2.5</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2499492</v>
      </c>
      <c r="BR114" s="801"/>
      <c r="BS114" s="801"/>
      <c r="BT114" s="801"/>
      <c r="BU114" s="801"/>
      <c r="BV114" s="801">
        <v>2347074</v>
      </c>
      <c r="BW114" s="801"/>
      <c r="BX114" s="801"/>
      <c r="BY114" s="801"/>
      <c r="BZ114" s="801"/>
      <c r="CA114" s="801">
        <v>2283799</v>
      </c>
      <c r="CB114" s="801"/>
      <c r="CC114" s="801"/>
      <c r="CD114" s="801"/>
      <c r="CE114" s="801"/>
      <c r="CF114" s="878">
        <v>32.5</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21792</v>
      </c>
      <c r="AB115" s="939"/>
      <c r="AC115" s="939"/>
      <c r="AD115" s="939"/>
      <c r="AE115" s="940"/>
      <c r="AF115" s="941">
        <v>11252</v>
      </c>
      <c r="AG115" s="939"/>
      <c r="AH115" s="939"/>
      <c r="AI115" s="939"/>
      <c r="AJ115" s="940"/>
      <c r="AK115" s="941">
        <v>10897</v>
      </c>
      <c r="AL115" s="939"/>
      <c r="AM115" s="939"/>
      <c r="AN115" s="939"/>
      <c r="AO115" s="940"/>
      <c r="AP115" s="942">
        <v>0.2</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v>280998</v>
      </c>
      <c r="BW115" s="801"/>
      <c r="BX115" s="801"/>
      <c r="BY115" s="801"/>
      <c r="BZ115" s="801"/>
      <c r="CA115" s="801">
        <v>274973</v>
      </c>
      <c r="CB115" s="801"/>
      <c r="CC115" s="801"/>
      <c r="CD115" s="801"/>
      <c r="CE115" s="801"/>
      <c r="CF115" s="878">
        <v>3.9</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108620</v>
      </c>
      <c r="DH116" s="814"/>
      <c r="DI116" s="814"/>
      <c r="DJ116" s="814"/>
      <c r="DK116" s="815"/>
      <c r="DL116" s="816">
        <v>100280</v>
      </c>
      <c r="DM116" s="814"/>
      <c r="DN116" s="814"/>
      <c r="DO116" s="814"/>
      <c r="DP116" s="815"/>
      <c r="DQ116" s="816">
        <v>91940</v>
      </c>
      <c r="DR116" s="814"/>
      <c r="DS116" s="814"/>
      <c r="DT116" s="814"/>
      <c r="DU116" s="815"/>
      <c r="DV116" s="784">
        <v>1.3</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2344108</v>
      </c>
      <c r="AB117" s="925"/>
      <c r="AC117" s="925"/>
      <c r="AD117" s="925"/>
      <c r="AE117" s="926"/>
      <c r="AF117" s="928">
        <v>2371240</v>
      </c>
      <c r="AG117" s="925"/>
      <c r="AH117" s="925"/>
      <c r="AI117" s="925"/>
      <c r="AJ117" s="926"/>
      <c r="AK117" s="928">
        <v>2305012</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282</v>
      </c>
      <c r="AG118" s="918"/>
      <c r="AH118" s="918"/>
      <c r="AI118" s="918"/>
      <c r="AJ118" s="919"/>
      <c r="AK118" s="920" t="s">
        <v>281</v>
      </c>
      <c r="AL118" s="918"/>
      <c r="AM118" s="918"/>
      <c r="AN118" s="918"/>
      <c r="AO118" s="919"/>
      <c r="AP118" s="921" t="s">
        <v>397</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426</v>
      </c>
      <c r="BP118" s="868"/>
      <c r="BQ118" s="887">
        <v>28939127</v>
      </c>
      <c r="BR118" s="888"/>
      <c r="BS118" s="888"/>
      <c r="BT118" s="888"/>
      <c r="BU118" s="888"/>
      <c r="BV118" s="888">
        <v>28510354</v>
      </c>
      <c r="BW118" s="888"/>
      <c r="BX118" s="888"/>
      <c r="BY118" s="888"/>
      <c r="BZ118" s="888"/>
      <c r="CA118" s="888">
        <v>27964143</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1952989</v>
      </c>
      <c r="BR119" s="830"/>
      <c r="BS119" s="830"/>
      <c r="BT119" s="830"/>
      <c r="BU119" s="830"/>
      <c r="BV119" s="830">
        <v>1159022</v>
      </c>
      <c r="BW119" s="830"/>
      <c r="BX119" s="830"/>
      <c r="BY119" s="830"/>
      <c r="BZ119" s="830"/>
      <c r="CA119" s="830">
        <v>1659638</v>
      </c>
      <c r="CB119" s="830"/>
      <c r="CC119" s="830"/>
      <c r="CD119" s="830"/>
      <c r="CE119" s="830"/>
      <c r="CF119" s="891">
        <v>23.6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2292879</v>
      </c>
      <c r="BR120" s="801"/>
      <c r="BS120" s="801"/>
      <c r="BT120" s="801"/>
      <c r="BU120" s="801"/>
      <c r="BV120" s="801">
        <v>2170316</v>
      </c>
      <c r="BW120" s="801"/>
      <c r="BX120" s="801"/>
      <c r="BY120" s="801"/>
      <c r="BZ120" s="801"/>
      <c r="CA120" s="801">
        <v>2066817</v>
      </c>
      <c r="CB120" s="801"/>
      <c r="CC120" s="801"/>
      <c r="CD120" s="801"/>
      <c r="CE120" s="801"/>
      <c r="CF120" s="878">
        <v>29.4</v>
      </c>
      <c r="CG120" s="879"/>
      <c r="CH120" s="879"/>
      <c r="CI120" s="879"/>
      <c r="CJ120" s="879"/>
      <c r="CK120" s="880" t="s">
        <v>432</v>
      </c>
      <c r="CL120" s="840"/>
      <c r="CM120" s="840"/>
      <c r="CN120" s="840"/>
      <c r="CO120" s="841"/>
      <c r="CP120" s="884" t="s">
        <v>379</v>
      </c>
      <c r="CQ120" s="885"/>
      <c r="CR120" s="885"/>
      <c r="CS120" s="885"/>
      <c r="CT120" s="885"/>
      <c r="CU120" s="885"/>
      <c r="CV120" s="885"/>
      <c r="CW120" s="885"/>
      <c r="CX120" s="885"/>
      <c r="CY120" s="885"/>
      <c r="CZ120" s="885"/>
      <c r="DA120" s="885"/>
      <c r="DB120" s="885"/>
      <c r="DC120" s="885"/>
      <c r="DD120" s="885"/>
      <c r="DE120" s="885"/>
      <c r="DF120" s="886"/>
      <c r="DG120" s="829">
        <v>8284973</v>
      </c>
      <c r="DH120" s="830"/>
      <c r="DI120" s="830"/>
      <c r="DJ120" s="830"/>
      <c r="DK120" s="830"/>
      <c r="DL120" s="830">
        <v>7929997</v>
      </c>
      <c r="DM120" s="830"/>
      <c r="DN120" s="830"/>
      <c r="DO120" s="830"/>
      <c r="DP120" s="830"/>
      <c r="DQ120" s="830">
        <v>7429593</v>
      </c>
      <c r="DR120" s="830"/>
      <c r="DS120" s="830"/>
      <c r="DT120" s="830"/>
      <c r="DU120" s="830"/>
      <c r="DV120" s="831">
        <v>105.7</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14461319</v>
      </c>
      <c r="BR121" s="888"/>
      <c r="BS121" s="888"/>
      <c r="BT121" s="888"/>
      <c r="BU121" s="888"/>
      <c r="BV121" s="888">
        <v>13884008</v>
      </c>
      <c r="BW121" s="888"/>
      <c r="BX121" s="888"/>
      <c r="BY121" s="888"/>
      <c r="BZ121" s="888"/>
      <c r="CA121" s="888">
        <v>13685452</v>
      </c>
      <c r="CB121" s="888"/>
      <c r="CC121" s="888"/>
      <c r="CD121" s="888"/>
      <c r="CE121" s="888"/>
      <c r="CF121" s="889">
        <v>194.6</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74608</v>
      </c>
      <c r="DH121" s="801"/>
      <c r="DI121" s="801"/>
      <c r="DJ121" s="801"/>
      <c r="DK121" s="801"/>
      <c r="DL121" s="801">
        <v>90890</v>
      </c>
      <c r="DM121" s="801"/>
      <c r="DN121" s="801"/>
      <c r="DO121" s="801"/>
      <c r="DP121" s="801"/>
      <c r="DQ121" s="801">
        <v>104520</v>
      </c>
      <c r="DR121" s="801"/>
      <c r="DS121" s="801"/>
      <c r="DT121" s="801"/>
      <c r="DU121" s="801"/>
      <c r="DV121" s="853">
        <v>1.5</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435</v>
      </c>
      <c r="BP122" s="868"/>
      <c r="BQ122" s="869">
        <v>18707187</v>
      </c>
      <c r="BR122" s="870"/>
      <c r="BS122" s="870"/>
      <c r="BT122" s="870"/>
      <c r="BU122" s="870"/>
      <c r="BV122" s="870">
        <v>17213346</v>
      </c>
      <c r="BW122" s="870"/>
      <c r="BX122" s="870"/>
      <c r="BY122" s="870"/>
      <c r="BZ122" s="870"/>
      <c r="CA122" s="870">
        <v>17411907</v>
      </c>
      <c r="CB122" s="870"/>
      <c r="CC122" s="870"/>
      <c r="CD122" s="870"/>
      <c r="CE122" s="870"/>
      <c r="CF122" s="773"/>
      <c r="CG122" s="774"/>
      <c r="CH122" s="774"/>
      <c r="CI122" s="774"/>
      <c r="CJ122" s="871"/>
      <c r="CK122" s="881"/>
      <c r="CL122" s="842"/>
      <c r="CM122" s="842"/>
      <c r="CN122" s="842"/>
      <c r="CO122" s="843"/>
      <c r="CP122" s="858" t="s">
        <v>436</v>
      </c>
      <c r="CQ122" s="859"/>
      <c r="CR122" s="859"/>
      <c r="CS122" s="859"/>
      <c r="CT122" s="859"/>
      <c r="CU122" s="859"/>
      <c r="CV122" s="859"/>
      <c r="CW122" s="859"/>
      <c r="CX122" s="859"/>
      <c r="CY122" s="859"/>
      <c r="CZ122" s="859"/>
      <c r="DA122" s="859"/>
      <c r="DB122" s="859"/>
      <c r="DC122" s="859"/>
      <c r="DD122" s="859"/>
      <c r="DE122" s="859"/>
      <c r="DF122" s="860"/>
      <c r="DG122" s="800">
        <v>4897</v>
      </c>
      <c r="DH122" s="801"/>
      <c r="DI122" s="801"/>
      <c r="DJ122" s="801"/>
      <c r="DK122" s="801"/>
      <c r="DL122" s="801">
        <v>4574</v>
      </c>
      <c r="DM122" s="801"/>
      <c r="DN122" s="801"/>
      <c r="DO122" s="801"/>
      <c r="DP122" s="801"/>
      <c r="DQ122" s="801">
        <v>12799</v>
      </c>
      <c r="DR122" s="801"/>
      <c r="DS122" s="801"/>
      <c r="DT122" s="801"/>
      <c r="DU122" s="801"/>
      <c r="DV122" s="853">
        <v>0.2</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18297</v>
      </c>
      <c r="AB123" s="814"/>
      <c r="AC123" s="814"/>
      <c r="AD123" s="814"/>
      <c r="AE123" s="815"/>
      <c r="AF123" s="816">
        <v>8340</v>
      </c>
      <c r="AG123" s="814"/>
      <c r="AH123" s="814"/>
      <c r="AI123" s="814"/>
      <c r="AJ123" s="815"/>
      <c r="AK123" s="816">
        <v>8340</v>
      </c>
      <c r="AL123" s="814"/>
      <c r="AM123" s="814"/>
      <c r="AN123" s="814"/>
      <c r="AO123" s="815"/>
      <c r="AP123" s="784">
        <v>0.1</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144.6</v>
      </c>
      <c r="BR123" s="862"/>
      <c r="BS123" s="862"/>
      <c r="BT123" s="862"/>
      <c r="BU123" s="862"/>
      <c r="BV123" s="862">
        <v>163.5</v>
      </c>
      <c r="BW123" s="862"/>
      <c r="BX123" s="862"/>
      <c r="BY123" s="862"/>
      <c r="BZ123" s="862"/>
      <c r="CA123" s="862">
        <v>150</v>
      </c>
      <c r="CB123" s="862"/>
      <c r="CC123" s="862"/>
      <c r="CD123" s="862"/>
      <c r="CE123" s="862"/>
      <c r="CF123" s="760"/>
      <c r="CG123" s="761"/>
      <c r="CH123" s="761"/>
      <c r="CI123" s="761"/>
      <c r="CJ123" s="863"/>
      <c r="CK123" s="881"/>
      <c r="CL123" s="842"/>
      <c r="CM123" s="842"/>
      <c r="CN123" s="842"/>
      <c r="CO123" s="843"/>
      <c r="CP123" s="858" t="s">
        <v>438</v>
      </c>
      <c r="CQ123" s="859"/>
      <c r="CR123" s="859"/>
      <c r="CS123" s="859"/>
      <c r="CT123" s="859"/>
      <c r="CU123" s="859"/>
      <c r="CV123" s="859"/>
      <c r="CW123" s="859"/>
      <c r="CX123" s="859"/>
      <c r="CY123" s="859"/>
      <c r="CZ123" s="859"/>
      <c r="DA123" s="859"/>
      <c r="DB123" s="859"/>
      <c r="DC123" s="859"/>
      <c r="DD123" s="859"/>
      <c r="DE123" s="859"/>
      <c r="DF123" s="860"/>
      <c r="DG123" s="813" t="s">
        <v>439</v>
      </c>
      <c r="DH123" s="814"/>
      <c r="DI123" s="814"/>
      <c r="DJ123" s="814"/>
      <c r="DK123" s="815"/>
      <c r="DL123" s="816" t="s">
        <v>439</v>
      </c>
      <c r="DM123" s="814"/>
      <c r="DN123" s="814"/>
      <c r="DO123" s="814"/>
      <c r="DP123" s="815"/>
      <c r="DQ123" s="816" t="s">
        <v>439</v>
      </c>
      <c r="DR123" s="814"/>
      <c r="DS123" s="814"/>
      <c r="DT123" s="814"/>
      <c r="DU123" s="815"/>
      <c r="DV123" s="784" t="s">
        <v>439</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439</v>
      </c>
      <c r="AB124" s="814"/>
      <c r="AC124" s="814"/>
      <c r="AD124" s="814"/>
      <c r="AE124" s="815"/>
      <c r="AF124" s="816" t="s">
        <v>439</v>
      </c>
      <c r="AG124" s="814"/>
      <c r="AH124" s="814"/>
      <c r="AI124" s="814"/>
      <c r="AJ124" s="815"/>
      <c r="AK124" s="816" t="s">
        <v>439</v>
      </c>
      <c r="AL124" s="814"/>
      <c r="AM124" s="814"/>
      <c r="AN124" s="814"/>
      <c r="AO124" s="815"/>
      <c r="AP124" s="784" t="s">
        <v>439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439</v>
      </c>
      <c r="DH124" s="747"/>
      <c r="DI124" s="747"/>
      <c r="DJ124" s="747"/>
      <c r="DK124" s="748"/>
      <c r="DL124" s="749" t="s">
        <v>439</v>
      </c>
      <c r="DM124" s="747"/>
      <c r="DN124" s="747"/>
      <c r="DO124" s="747"/>
      <c r="DP124" s="748"/>
      <c r="DQ124" s="749" t="s">
        <v>439</v>
      </c>
      <c r="DR124" s="747"/>
      <c r="DS124" s="747"/>
      <c r="DT124" s="747"/>
      <c r="DU124" s="748"/>
      <c r="DV124" s="837" t="s">
        <v>439</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439</v>
      </c>
      <c r="AB125" s="814"/>
      <c r="AC125" s="814"/>
      <c r="AD125" s="814"/>
      <c r="AE125" s="815"/>
      <c r="AF125" s="816" t="s">
        <v>439</v>
      </c>
      <c r="AG125" s="814"/>
      <c r="AH125" s="814"/>
      <c r="AI125" s="814"/>
      <c r="AJ125" s="815"/>
      <c r="AK125" s="816" t="s">
        <v>439</v>
      </c>
      <c r="AL125" s="814"/>
      <c r="AM125" s="814"/>
      <c r="AN125" s="814"/>
      <c r="AO125" s="815"/>
      <c r="AP125" s="784" t="s">
        <v>439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439</v>
      </c>
      <c r="DH125" s="830"/>
      <c r="DI125" s="830"/>
      <c r="DJ125" s="830"/>
      <c r="DK125" s="830"/>
      <c r="DL125" s="830" t="s">
        <v>439</v>
      </c>
      <c r="DM125" s="830"/>
      <c r="DN125" s="830"/>
      <c r="DO125" s="830"/>
      <c r="DP125" s="830"/>
      <c r="DQ125" s="830" t="s">
        <v>439</v>
      </c>
      <c r="DR125" s="830"/>
      <c r="DS125" s="830"/>
      <c r="DT125" s="830"/>
      <c r="DU125" s="830"/>
      <c r="DV125" s="831" t="s">
        <v>439</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439</v>
      </c>
      <c r="AB126" s="814"/>
      <c r="AC126" s="814"/>
      <c r="AD126" s="814"/>
      <c r="AE126" s="815"/>
      <c r="AF126" s="816" t="s">
        <v>439</v>
      </c>
      <c r="AG126" s="814"/>
      <c r="AH126" s="814"/>
      <c r="AI126" s="814"/>
      <c r="AJ126" s="815"/>
      <c r="AK126" s="816" t="s">
        <v>439</v>
      </c>
      <c r="AL126" s="814"/>
      <c r="AM126" s="814"/>
      <c r="AN126" s="814"/>
      <c r="AO126" s="815"/>
      <c r="AP126" s="784" t="s">
        <v>439</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439</v>
      </c>
      <c r="DH126" s="801"/>
      <c r="DI126" s="801"/>
      <c r="DJ126" s="801"/>
      <c r="DK126" s="801"/>
      <c r="DL126" s="801">
        <v>280998</v>
      </c>
      <c r="DM126" s="801"/>
      <c r="DN126" s="801"/>
      <c r="DO126" s="801"/>
      <c r="DP126" s="801"/>
      <c r="DQ126" s="801">
        <v>274973</v>
      </c>
      <c r="DR126" s="801"/>
      <c r="DS126" s="801"/>
      <c r="DT126" s="801"/>
      <c r="DU126" s="801"/>
      <c r="DV126" s="853">
        <v>3.9</v>
      </c>
      <c r="DW126" s="853"/>
      <c r="DX126" s="853"/>
      <c r="DY126" s="853"/>
      <c r="DZ126" s="854"/>
    </row>
    <row r="127" spans="1:130" s="197" customFormat="1" ht="26.25" customHeight="1" thickBot="1" x14ac:dyDescent="0.2">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3495</v>
      </c>
      <c r="AB127" s="814"/>
      <c r="AC127" s="814"/>
      <c r="AD127" s="814"/>
      <c r="AE127" s="815"/>
      <c r="AF127" s="816">
        <v>2912</v>
      </c>
      <c r="AG127" s="814"/>
      <c r="AH127" s="814"/>
      <c r="AI127" s="814"/>
      <c r="AJ127" s="815"/>
      <c r="AK127" s="816">
        <v>2557</v>
      </c>
      <c r="AL127" s="814"/>
      <c r="AM127" s="814"/>
      <c r="AN127" s="814"/>
      <c r="AO127" s="815"/>
      <c r="AP127" s="784">
        <v>0</v>
      </c>
      <c r="AQ127" s="785"/>
      <c r="AR127" s="785"/>
      <c r="AS127" s="785"/>
      <c r="AT127" s="786"/>
      <c r="AU127" s="233"/>
      <c r="AV127" s="233"/>
      <c r="AW127" s="233"/>
      <c r="AX127" s="787" t="s">
        <v>449</v>
      </c>
      <c r="AY127" s="788"/>
      <c r="AZ127" s="788"/>
      <c r="BA127" s="788"/>
      <c r="BB127" s="788"/>
      <c r="BC127" s="788"/>
      <c r="BD127" s="788"/>
      <c r="BE127" s="789"/>
      <c r="BF127" s="790" t="s">
        <v>439</v>
      </c>
      <c r="BG127" s="791"/>
      <c r="BH127" s="791"/>
      <c r="BI127" s="791"/>
      <c r="BJ127" s="791"/>
      <c r="BK127" s="791"/>
      <c r="BL127" s="792"/>
      <c r="BM127" s="790">
        <v>13.68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195844</v>
      </c>
      <c r="AB128" s="754"/>
      <c r="AC128" s="754"/>
      <c r="AD128" s="754"/>
      <c r="AE128" s="755"/>
      <c r="AF128" s="756">
        <v>189707</v>
      </c>
      <c r="AG128" s="754"/>
      <c r="AH128" s="754"/>
      <c r="AI128" s="754"/>
      <c r="AJ128" s="755"/>
      <c r="AK128" s="756">
        <v>186532</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18.68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8347267</v>
      </c>
      <c r="AB129" s="814"/>
      <c r="AC129" s="814"/>
      <c r="AD129" s="814"/>
      <c r="AE129" s="815"/>
      <c r="AF129" s="816">
        <v>8214558</v>
      </c>
      <c r="AG129" s="814"/>
      <c r="AH129" s="814"/>
      <c r="AI129" s="814"/>
      <c r="AJ129" s="815"/>
      <c r="AK129" s="816">
        <v>8267785</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12.5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1272240</v>
      </c>
      <c r="AB130" s="814"/>
      <c r="AC130" s="814"/>
      <c r="AD130" s="814"/>
      <c r="AE130" s="815"/>
      <c r="AF130" s="816">
        <v>1306625</v>
      </c>
      <c r="AG130" s="814"/>
      <c r="AH130" s="814"/>
      <c r="AI130" s="814"/>
      <c r="AJ130" s="815"/>
      <c r="AK130" s="816">
        <v>1235523</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150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7075027</v>
      </c>
      <c r="AB131" s="747"/>
      <c r="AC131" s="747"/>
      <c r="AD131" s="747"/>
      <c r="AE131" s="748"/>
      <c r="AF131" s="749">
        <v>6907933</v>
      </c>
      <c r="AG131" s="747"/>
      <c r="AH131" s="747"/>
      <c r="AI131" s="747"/>
      <c r="AJ131" s="748"/>
      <c r="AK131" s="749">
        <v>7032262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12.38191741</v>
      </c>
      <c r="AB132" s="770"/>
      <c r="AC132" s="770"/>
      <c r="AD132" s="770"/>
      <c r="AE132" s="771"/>
      <c r="AF132" s="772">
        <v>12.6652647</v>
      </c>
      <c r="AG132" s="770"/>
      <c r="AH132" s="770"/>
      <c r="AI132" s="770"/>
      <c r="AJ132" s="771"/>
      <c r="AK132" s="772">
        <v>12.55580352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14.4</v>
      </c>
      <c r="AB133" s="779"/>
      <c r="AC133" s="779"/>
      <c r="AD133" s="779"/>
      <c r="AE133" s="780"/>
      <c r="AF133" s="778">
        <v>13.2</v>
      </c>
      <c r="AG133" s="779"/>
      <c r="AH133" s="779"/>
      <c r="AI133" s="779"/>
      <c r="AJ133" s="780"/>
      <c r="AK133" s="778">
        <v>12.5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 zoomScale="110" zoomScaleNormal="85" zoomScaleSheetLayoutView="110" workbookViewId="0">
      <selection activeCell="F50" sqref="F50"/>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110" zoomScaleNormal="11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51" t="s">
        <v>467</v>
      </c>
      <c r="L7" s="254"/>
      <c r="M7" s="255" t="s">
        <v>468</v>
      </c>
      <c r="N7" s="256"/>
    </row>
    <row r="8" spans="1:16" x14ac:dyDescent="0.15">
      <c r="A8" s="248"/>
      <c r="B8" s="244"/>
      <c r="C8" s="244"/>
      <c r="D8" s="244"/>
      <c r="E8" s="244"/>
      <c r="F8" s="244"/>
      <c r="G8" s="257"/>
      <c r="H8" s="258"/>
      <c r="I8" s="258"/>
      <c r="J8" s="259"/>
      <c r="K8" s="1152"/>
      <c r="L8" s="260" t="s">
        <v>469</v>
      </c>
      <c r="M8" s="261" t="s">
        <v>470</v>
      </c>
      <c r="N8" s="262" t="s">
        <v>471</v>
      </c>
    </row>
    <row r="9" spans="1:16" x14ac:dyDescent="0.15">
      <c r="A9" s="248"/>
      <c r="B9" s="244"/>
      <c r="C9" s="244"/>
      <c r="D9" s="244"/>
      <c r="E9" s="244"/>
      <c r="F9" s="244"/>
      <c r="G9" s="1165" t="s">
        <v>472</v>
      </c>
      <c r="H9" s="1166"/>
      <c r="I9" s="1166"/>
      <c r="J9" s="1167"/>
      <c r="K9" s="263">
        <v>2261935</v>
      </c>
      <c r="L9" s="264">
        <v>69579</v>
      </c>
      <c r="M9" s="265">
        <v>88578</v>
      </c>
      <c r="N9" s="266">
        <v>-21.4</v>
      </c>
    </row>
    <row r="10" spans="1:16" x14ac:dyDescent="0.15">
      <c r="A10" s="248"/>
      <c r="B10" s="244"/>
      <c r="C10" s="244"/>
      <c r="D10" s="244"/>
      <c r="E10" s="244"/>
      <c r="F10" s="244"/>
      <c r="G10" s="1165" t="s">
        <v>473</v>
      </c>
      <c r="H10" s="1166"/>
      <c r="I10" s="1166"/>
      <c r="J10" s="1167"/>
      <c r="K10" s="267">
        <v>135147</v>
      </c>
      <c r="L10" s="268">
        <v>4157</v>
      </c>
      <c r="M10" s="269">
        <v>7040</v>
      </c>
      <c r="N10" s="270">
        <v>-41</v>
      </c>
    </row>
    <row r="11" spans="1:16" ht="13.5" customHeight="1" x14ac:dyDescent="0.15">
      <c r="A11" s="248"/>
      <c r="B11" s="244"/>
      <c r="C11" s="244"/>
      <c r="D11" s="244"/>
      <c r="E11" s="244"/>
      <c r="F11" s="244"/>
      <c r="G11" s="1165" t="s">
        <v>474</v>
      </c>
      <c r="H11" s="1166"/>
      <c r="I11" s="1166"/>
      <c r="J11" s="1167"/>
      <c r="K11" s="267">
        <v>295543</v>
      </c>
      <c r="L11" s="268">
        <v>9091</v>
      </c>
      <c r="M11" s="269">
        <v>8852</v>
      </c>
      <c r="N11" s="270">
        <v>2.7</v>
      </c>
    </row>
    <row r="12" spans="1:16" ht="13.5" customHeight="1" x14ac:dyDescent="0.15">
      <c r="A12" s="248"/>
      <c r="B12" s="244"/>
      <c r="C12" s="244"/>
      <c r="D12" s="244"/>
      <c r="E12" s="244"/>
      <c r="F12" s="244"/>
      <c r="G12" s="1165" t="s">
        <v>475</v>
      </c>
      <c r="H12" s="1166"/>
      <c r="I12" s="1166"/>
      <c r="J12" s="1167"/>
      <c r="K12" s="267">
        <v>31142</v>
      </c>
      <c r="L12" s="268">
        <v>958</v>
      </c>
      <c r="M12" s="269">
        <v>853</v>
      </c>
      <c r="N12" s="270">
        <v>12.3</v>
      </c>
    </row>
    <row r="13" spans="1:16" ht="13.5" customHeight="1" x14ac:dyDescent="0.15">
      <c r="A13" s="248"/>
      <c r="B13" s="244"/>
      <c r="C13" s="244"/>
      <c r="D13" s="244"/>
      <c r="E13" s="244"/>
      <c r="F13" s="244"/>
      <c r="G13" s="1165" t="s">
        <v>476</v>
      </c>
      <c r="H13" s="1166"/>
      <c r="I13" s="1166"/>
      <c r="J13" s="1167"/>
      <c r="K13" s="267" t="s">
        <v>477</v>
      </c>
      <c r="L13" s="268" t="s">
        <v>477</v>
      </c>
      <c r="M13" s="269">
        <v>12</v>
      </c>
      <c r="N13" s="270" t="s">
        <v>477</v>
      </c>
    </row>
    <row r="14" spans="1:16" ht="13.5" customHeight="1" x14ac:dyDescent="0.15">
      <c r="A14" s="248"/>
      <c r="B14" s="244"/>
      <c r="C14" s="244"/>
      <c r="D14" s="244"/>
      <c r="E14" s="244"/>
      <c r="F14" s="244"/>
      <c r="G14" s="1165" t="s">
        <v>478</v>
      </c>
      <c r="H14" s="1166"/>
      <c r="I14" s="1166"/>
      <c r="J14" s="1167"/>
      <c r="K14" s="267">
        <v>121685</v>
      </c>
      <c r="L14" s="268">
        <v>3743</v>
      </c>
      <c r="M14" s="269">
        <v>4061</v>
      </c>
      <c r="N14" s="270">
        <v>-7.8</v>
      </c>
    </row>
    <row r="15" spans="1:16" ht="13.5" customHeight="1" x14ac:dyDescent="0.15">
      <c r="A15" s="248"/>
      <c r="B15" s="244"/>
      <c r="C15" s="244"/>
      <c r="D15" s="244"/>
      <c r="E15" s="244"/>
      <c r="F15" s="244"/>
      <c r="G15" s="1165" t="s">
        <v>479</v>
      </c>
      <c r="H15" s="1166"/>
      <c r="I15" s="1166"/>
      <c r="J15" s="1167"/>
      <c r="K15" s="267">
        <v>34426</v>
      </c>
      <c r="L15" s="268">
        <v>1059</v>
      </c>
      <c r="M15" s="269">
        <v>2096</v>
      </c>
      <c r="N15" s="270">
        <v>-49.5</v>
      </c>
    </row>
    <row r="16" spans="1:16" x14ac:dyDescent="0.15">
      <c r="A16" s="248"/>
      <c r="B16" s="244"/>
      <c r="C16" s="244"/>
      <c r="D16" s="244"/>
      <c r="E16" s="244"/>
      <c r="F16" s="244"/>
      <c r="G16" s="1168" t="s">
        <v>480</v>
      </c>
      <c r="H16" s="1169"/>
      <c r="I16" s="1169"/>
      <c r="J16" s="1170"/>
      <c r="K16" s="268">
        <v>-222002</v>
      </c>
      <c r="L16" s="268">
        <v>-6829</v>
      </c>
      <c r="M16" s="269">
        <v>-9609</v>
      </c>
      <c r="N16" s="270">
        <v>-28.9</v>
      </c>
    </row>
    <row r="17" spans="1:16" x14ac:dyDescent="0.15">
      <c r="A17" s="248"/>
      <c r="B17" s="244"/>
      <c r="C17" s="244"/>
      <c r="D17" s="244"/>
      <c r="E17" s="244"/>
      <c r="F17" s="244"/>
      <c r="G17" s="1168" t="s">
        <v>165</v>
      </c>
      <c r="H17" s="1169"/>
      <c r="I17" s="1169"/>
      <c r="J17" s="1170"/>
      <c r="K17" s="268">
        <v>2657876</v>
      </c>
      <c r="L17" s="268">
        <v>81758</v>
      </c>
      <c r="M17" s="269">
        <v>101883</v>
      </c>
      <c r="N17" s="270">
        <v>-19.8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62" t="s">
        <v>485</v>
      </c>
      <c r="H21" s="1163"/>
      <c r="I21" s="1163"/>
      <c r="J21" s="1164"/>
      <c r="K21" s="280">
        <v>7.57</v>
      </c>
      <c r="L21" s="281">
        <v>9.81</v>
      </c>
      <c r="M21" s="282">
        <v>-2.2400000000000002</v>
      </c>
      <c r="N21" s="249"/>
      <c r="O21" s="283"/>
      <c r="P21" s="279"/>
    </row>
    <row r="22" spans="1:16" s="284" customFormat="1" x14ac:dyDescent="0.15">
      <c r="A22" s="279"/>
      <c r="B22" s="249"/>
      <c r="C22" s="249"/>
      <c r="D22" s="249"/>
      <c r="E22" s="249"/>
      <c r="F22" s="249"/>
      <c r="G22" s="1162" t="s">
        <v>486</v>
      </c>
      <c r="H22" s="1163"/>
      <c r="I22" s="1163"/>
      <c r="J22" s="1164"/>
      <c r="K22" s="285">
        <v>99.5</v>
      </c>
      <c r="L22" s="286">
        <v>97.8</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51" t="s">
        <v>467</v>
      </c>
      <c r="L30" s="254"/>
      <c r="M30" s="255" t="s">
        <v>468</v>
      </c>
      <c r="N30" s="256"/>
    </row>
    <row r="31" spans="1:16" x14ac:dyDescent="0.15">
      <c r="A31" s="248"/>
      <c r="B31" s="244"/>
      <c r="C31" s="244"/>
      <c r="D31" s="244"/>
      <c r="E31" s="244"/>
      <c r="F31" s="244"/>
      <c r="G31" s="257"/>
      <c r="H31" s="258"/>
      <c r="I31" s="258"/>
      <c r="J31" s="259"/>
      <c r="K31" s="1152"/>
      <c r="L31" s="260" t="s">
        <v>469</v>
      </c>
      <c r="M31" s="261" t="s">
        <v>470</v>
      </c>
      <c r="N31" s="262" t="s">
        <v>471</v>
      </c>
    </row>
    <row r="32" spans="1:16" ht="27" customHeight="1" x14ac:dyDescent="0.15">
      <c r="A32" s="248"/>
      <c r="B32" s="244"/>
      <c r="C32" s="244"/>
      <c r="D32" s="244"/>
      <c r="E32" s="244"/>
      <c r="F32" s="244"/>
      <c r="G32" s="1153" t="s">
        <v>490</v>
      </c>
      <c r="H32" s="1154"/>
      <c r="I32" s="1154"/>
      <c r="J32" s="1155"/>
      <c r="K32" s="294">
        <v>1514495</v>
      </c>
      <c r="L32" s="294">
        <v>46587</v>
      </c>
      <c r="M32" s="295">
        <v>68295</v>
      </c>
      <c r="N32" s="296">
        <v>-31.8</v>
      </c>
    </row>
    <row r="33" spans="1:16" ht="13.5" customHeight="1" x14ac:dyDescent="0.15">
      <c r="A33" s="248"/>
      <c r="B33" s="244"/>
      <c r="C33" s="244"/>
      <c r="D33" s="244"/>
      <c r="E33" s="244"/>
      <c r="F33" s="244"/>
      <c r="G33" s="1153" t="s">
        <v>491</v>
      </c>
      <c r="H33" s="1154"/>
      <c r="I33" s="1154"/>
      <c r="J33" s="1155"/>
      <c r="K33" s="294" t="s">
        <v>477</v>
      </c>
      <c r="L33" s="294" t="s">
        <v>477</v>
      </c>
      <c r="M33" s="295" t="s">
        <v>477</v>
      </c>
      <c r="N33" s="296" t="s">
        <v>477</v>
      </c>
    </row>
    <row r="34" spans="1:16" ht="27" customHeight="1" x14ac:dyDescent="0.15">
      <c r="A34" s="248"/>
      <c r="B34" s="244"/>
      <c r="C34" s="244"/>
      <c r="D34" s="244"/>
      <c r="E34" s="244"/>
      <c r="F34" s="244"/>
      <c r="G34" s="1153" t="s">
        <v>492</v>
      </c>
      <c r="H34" s="1154"/>
      <c r="I34" s="1154"/>
      <c r="J34" s="1155"/>
      <c r="K34" s="294" t="s">
        <v>477</v>
      </c>
      <c r="L34" s="294" t="s">
        <v>477</v>
      </c>
      <c r="M34" s="295">
        <v>20</v>
      </c>
      <c r="N34" s="296" t="s">
        <v>477</v>
      </c>
    </row>
    <row r="35" spans="1:16" ht="27" customHeight="1" x14ac:dyDescent="0.15">
      <c r="A35" s="248"/>
      <c r="B35" s="244"/>
      <c r="C35" s="244"/>
      <c r="D35" s="244"/>
      <c r="E35" s="244"/>
      <c r="F35" s="244"/>
      <c r="G35" s="1153" t="s">
        <v>493</v>
      </c>
      <c r="H35" s="1154"/>
      <c r="I35" s="1154"/>
      <c r="J35" s="1155"/>
      <c r="K35" s="294">
        <v>604668</v>
      </c>
      <c r="L35" s="294">
        <v>18600</v>
      </c>
      <c r="M35" s="295">
        <v>17270</v>
      </c>
      <c r="N35" s="296">
        <v>7.7</v>
      </c>
    </row>
    <row r="36" spans="1:16" ht="27" customHeight="1" x14ac:dyDescent="0.15">
      <c r="A36" s="248"/>
      <c r="B36" s="244"/>
      <c r="C36" s="244"/>
      <c r="D36" s="244"/>
      <c r="E36" s="244"/>
      <c r="F36" s="244"/>
      <c r="G36" s="1153" t="s">
        <v>494</v>
      </c>
      <c r="H36" s="1154"/>
      <c r="I36" s="1154"/>
      <c r="J36" s="1155"/>
      <c r="K36" s="294">
        <v>174952</v>
      </c>
      <c r="L36" s="294">
        <v>5382</v>
      </c>
      <c r="M36" s="295">
        <v>2908</v>
      </c>
      <c r="N36" s="296">
        <v>85.1</v>
      </c>
    </row>
    <row r="37" spans="1:16" ht="13.5" customHeight="1" x14ac:dyDescent="0.15">
      <c r="A37" s="248"/>
      <c r="B37" s="244"/>
      <c r="C37" s="244"/>
      <c r="D37" s="244"/>
      <c r="E37" s="244"/>
      <c r="F37" s="244"/>
      <c r="G37" s="1153" t="s">
        <v>495</v>
      </c>
      <c r="H37" s="1154"/>
      <c r="I37" s="1154"/>
      <c r="J37" s="1155"/>
      <c r="K37" s="294">
        <v>10897</v>
      </c>
      <c r="L37" s="294">
        <v>335</v>
      </c>
      <c r="M37" s="295">
        <v>1444</v>
      </c>
      <c r="N37" s="296">
        <v>-76.8</v>
      </c>
    </row>
    <row r="38" spans="1:16" ht="27" customHeight="1" x14ac:dyDescent="0.15">
      <c r="A38" s="248"/>
      <c r="B38" s="244"/>
      <c r="C38" s="244"/>
      <c r="D38" s="244"/>
      <c r="E38" s="244"/>
      <c r="F38" s="244"/>
      <c r="G38" s="1156" t="s">
        <v>496</v>
      </c>
      <c r="H38" s="1157"/>
      <c r="I38" s="1157"/>
      <c r="J38" s="1158"/>
      <c r="K38" s="297" t="s">
        <v>477</v>
      </c>
      <c r="L38" s="297" t="s">
        <v>477</v>
      </c>
      <c r="M38" s="298">
        <v>7</v>
      </c>
      <c r="N38" s="299" t="s">
        <v>477</v>
      </c>
      <c r="O38" s="293"/>
    </row>
    <row r="39" spans="1:16" x14ac:dyDescent="0.15">
      <c r="A39" s="248"/>
      <c r="B39" s="244"/>
      <c r="C39" s="244"/>
      <c r="D39" s="244"/>
      <c r="E39" s="244"/>
      <c r="F39" s="244"/>
      <c r="G39" s="1156" t="s">
        <v>497</v>
      </c>
      <c r="H39" s="1157"/>
      <c r="I39" s="1157"/>
      <c r="J39" s="1158"/>
      <c r="K39" s="300">
        <v>-186532</v>
      </c>
      <c r="L39" s="300">
        <v>-5738</v>
      </c>
      <c r="M39" s="301">
        <v>-4412</v>
      </c>
      <c r="N39" s="302">
        <v>30.1</v>
      </c>
      <c r="O39" s="293"/>
    </row>
    <row r="40" spans="1:16" ht="27" customHeight="1" x14ac:dyDescent="0.15">
      <c r="A40" s="248"/>
      <c r="B40" s="244"/>
      <c r="C40" s="244"/>
      <c r="D40" s="244"/>
      <c r="E40" s="244"/>
      <c r="F40" s="244"/>
      <c r="G40" s="1153" t="s">
        <v>498</v>
      </c>
      <c r="H40" s="1154"/>
      <c r="I40" s="1154"/>
      <c r="J40" s="1155"/>
      <c r="K40" s="300">
        <v>-1235523</v>
      </c>
      <c r="L40" s="300">
        <v>-38006</v>
      </c>
      <c r="M40" s="301">
        <v>-58381</v>
      </c>
      <c r="N40" s="302">
        <v>-34.9</v>
      </c>
      <c r="O40" s="293"/>
    </row>
    <row r="41" spans="1:16" x14ac:dyDescent="0.15">
      <c r="A41" s="248"/>
      <c r="B41" s="244"/>
      <c r="C41" s="244"/>
      <c r="D41" s="244"/>
      <c r="E41" s="244"/>
      <c r="F41" s="244"/>
      <c r="G41" s="1159" t="s">
        <v>276</v>
      </c>
      <c r="H41" s="1160"/>
      <c r="I41" s="1160"/>
      <c r="J41" s="1161"/>
      <c r="K41" s="294">
        <v>882957</v>
      </c>
      <c r="L41" s="300">
        <v>27160</v>
      </c>
      <c r="M41" s="301">
        <v>27153</v>
      </c>
      <c r="N41" s="302">
        <v>0</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46" t="s">
        <v>467</v>
      </c>
      <c r="J49" s="1148" t="s">
        <v>502</v>
      </c>
      <c r="K49" s="1149"/>
      <c r="L49" s="1149"/>
      <c r="M49" s="1149"/>
      <c r="N49" s="1150"/>
    </row>
    <row r="50" spans="1:14" x14ac:dyDescent="0.15">
      <c r="A50" s="248"/>
      <c r="B50" s="244"/>
      <c r="C50" s="244"/>
      <c r="D50" s="244"/>
      <c r="E50" s="244"/>
      <c r="F50" s="244"/>
      <c r="G50" s="312"/>
      <c r="H50" s="313"/>
      <c r="I50" s="1147"/>
      <c r="J50" s="314" t="s">
        <v>503</v>
      </c>
      <c r="K50" s="315" t="s">
        <v>504</v>
      </c>
      <c r="L50" s="316" t="s">
        <v>505</v>
      </c>
      <c r="M50" s="317" t="s">
        <v>506</v>
      </c>
      <c r="N50" s="318" t="s">
        <v>507</v>
      </c>
    </row>
    <row r="51" spans="1:14" x14ac:dyDescent="0.15">
      <c r="A51" s="248"/>
      <c r="B51" s="244"/>
      <c r="C51" s="244"/>
      <c r="D51" s="244"/>
      <c r="E51" s="244"/>
      <c r="F51" s="244"/>
      <c r="G51" s="310" t="s">
        <v>508</v>
      </c>
      <c r="H51" s="311"/>
      <c r="I51" s="319">
        <v>1627628</v>
      </c>
      <c r="J51" s="320">
        <v>48405</v>
      </c>
      <c r="K51" s="321">
        <v>-75.5</v>
      </c>
      <c r="L51" s="322">
        <v>67201</v>
      </c>
      <c r="M51" s="323">
        <v>-22.2</v>
      </c>
      <c r="N51" s="324">
        <v>-53.3</v>
      </c>
    </row>
    <row r="52" spans="1:14" x14ac:dyDescent="0.15">
      <c r="A52" s="248"/>
      <c r="B52" s="244"/>
      <c r="C52" s="244"/>
      <c r="D52" s="244"/>
      <c r="E52" s="244"/>
      <c r="F52" s="244"/>
      <c r="G52" s="325"/>
      <c r="H52" s="326" t="s">
        <v>509</v>
      </c>
      <c r="I52" s="327">
        <v>819953</v>
      </c>
      <c r="J52" s="328">
        <v>24385</v>
      </c>
      <c r="K52" s="329">
        <v>-64.8</v>
      </c>
      <c r="L52" s="330">
        <v>35210</v>
      </c>
      <c r="M52" s="331">
        <v>-14.6</v>
      </c>
      <c r="N52" s="332">
        <v>-50.2</v>
      </c>
    </row>
    <row r="53" spans="1:14" x14ac:dyDescent="0.15">
      <c r="A53" s="248"/>
      <c r="B53" s="244"/>
      <c r="C53" s="244"/>
      <c r="D53" s="244"/>
      <c r="E53" s="244"/>
      <c r="F53" s="244"/>
      <c r="G53" s="310" t="s">
        <v>510</v>
      </c>
      <c r="H53" s="311"/>
      <c r="I53" s="319">
        <v>798526</v>
      </c>
      <c r="J53" s="320">
        <v>23823</v>
      </c>
      <c r="K53" s="321">
        <v>-50.8</v>
      </c>
      <c r="L53" s="322">
        <v>75709</v>
      </c>
      <c r="M53" s="323">
        <v>12.7</v>
      </c>
      <c r="N53" s="324">
        <v>-63.5</v>
      </c>
    </row>
    <row r="54" spans="1:14" x14ac:dyDescent="0.15">
      <c r="A54" s="248"/>
      <c r="B54" s="244"/>
      <c r="C54" s="244"/>
      <c r="D54" s="244"/>
      <c r="E54" s="244"/>
      <c r="F54" s="244"/>
      <c r="G54" s="325"/>
      <c r="H54" s="326" t="s">
        <v>509</v>
      </c>
      <c r="I54" s="327">
        <v>440383</v>
      </c>
      <c r="J54" s="328">
        <v>13138</v>
      </c>
      <c r="K54" s="329">
        <v>-46.1</v>
      </c>
      <c r="L54" s="330">
        <v>35212</v>
      </c>
      <c r="M54" s="331">
        <v>0</v>
      </c>
      <c r="N54" s="332">
        <v>-46.1</v>
      </c>
    </row>
    <row r="55" spans="1:14" x14ac:dyDescent="0.15">
      <c r="A55" s="248"/>
      <c r="B55" s="244"/>
      <c r="C55" s="244"/>
      <c r="D55" s="244"/>
      <c r="E55" s="244"/>
      <c r="F55" s="244"/>
      <c r="G55" s="310" t="s">
        <v>511</v>
      </c>
      <c r="H55" s="311"/>
      <c r="I55" s="319">
        <v>3876455</v>
      </c>
      <c r="J55" s="320">
        <v>116208</v>
      </c>
      <c r="K55" s="321">
        <v>387.8</v>
      </c>
      <c r="L55" s="322">
        <v>90961</v>
      </c>
      <c r="M55" s="323">
        <v>20.100000000000001</v>
      </c>
      <c r="N55" s="324">
        <v>367.7</v>
      </c>
    </row>
    <row r="56" spans="1:14" x14ac:dyDescent="0.15">
      <c r="A56" s="248"/>
      <c r="B56" s="244"/>
      <c r="C56" s="244"/>
      <c r="D56" s="244"/>
      <c r="E56" s="244"/>
      <c r="F56" s="244"/>
      <c r="G56" s="325"/>
      <c r="H56" s="326" t="s">
        <v>509</v>
      </c>
      <c r="I56" s="327">
        <v>1334372</v>
      </c>
      <c r="J56" s="328">
        <v>40002</v>
      </c>
      <c r="K56" s="329">
        <v>204.5</v>
      </c>
      <c r="L56" s="330">
        <v>37720</v>
      </c>
      <c r="M56" s="331">
        <v>7.1</v>
      </c>
      <c r="N56" s="332">
        <v>197.4</v>
      </c>
    </row>
    <row r="57" spans="1:14" x14ac:dyDescent="0.15">
      <c r="A57" s="248"/>
      <c r="B57" s="244"/>
      <c r="C57" s="244"/>
      <c r="D57" s="244"/>
      <c r="E57" s="244"/>
      <c r="F57" s="244"/>
      <c r="G57" s="310" t="s">
        <v>512</v>
      </c>
      <c r="H57" s="311"/>
      <c r="I57" s="319">
        <v>4333028</v>
      </c>
      <c r="J57" s="320">
        <v>131467</v>
      </c>
      <c r="K57" s="321">
        <v>13.1</v>
      </c>
      <c r="L57" s="322">
        <v>106614</v>
      </c>
      <c r="M57" s="323">
        <v>17.2</v>
      </c>
      <c r="N57" s="324">
        <v>-4.0999999999999996</v>
      </c>
    </row>
    <row r="58" spans="1:14" x14ac:dyDescent="0.15">
      <c r="A58" s="248"/>
      <c r="B58" s="244"/>
      <c r="C58" s="244"/>
      <c r="D58" s="244"/>
      <c r="E58" s="244"/>
      <c r="F58" s="244"/>
      <c r="G58" s="325"/>
      <c r="H58" s="326" t="s">
        <v>509</v>
      </c>
      <c r="I58" s="327">
        <v>1911643</v>
      </c>
      <c r="J58" s="328">
        <v>58001</v>
      </c>
      <c r="K58" s="329">
        <v>45</v>
      </c>
      <c r="L58" s="330">
        <v>45545</v>
      </c>
      <c r="M58" s="331">
        <v>20.7</v>
      </c>
      <c r="N58" s="332">
        <v>24.3</v>
      </c>
    </row>
    <row r="59" spans="1:14" x14ac:dyDescent="0.15">
      <c r="A59" s="248"/>
      <c r="B59" s="244"/>
      <c r="C59" s="244"/>
      <c r="D59" s="244"/>
      <c r="E59" s="244"/>
      <c r="F59" s="244"/>
      <c r="G59" s="310" t="s">
        <v>513</v>
      </c>
      <c r="H59" s="311"/>
      <c r="I59" s="319">
        <v>1385046</v>
      </c>
      <c r="J59" s="320">
        <v>42605</v>
      </c>
      <c r="K59" s="321">
        <v>-67.599999999999994</v>
      </c>
      <c r="L59" s="322">
        <v>85459</v>
      </c>
      <c r="M59" s="323">
        <v>-19.8</v>
      </c>
      <c r="N59" s="324">
        <v>-47.8</v>
      </c>
    </row>
    <row r="60" spans="1:14" x14ac:dyDescent="0.15">
      <c r="A60" s="248"/>
      <c r="B60" s="244"/>
      <c r="C60" s="244"/>
      <c r="D60" s="244"/>
      <c r="E60" s="244"/>
      <c r="F60" s="244"/>
      <c r="G60" s="325"/>
      <c r="H60" s="326" t="s">
        <v>509</v>
      </c>
      <c r="I60" s="333">
        <v>982080</v>
      </c>
      <c r="J60" s="328">
        <v>30209</v>
      </c>
      <c r="K60" s="329">
        <v>-47.9</v>
      </c>
      <c r="L60" s="330">
        <v>44378</v>
      </c>
      <c r="M60" s="331">
        <v>-2.6</v>
      </c>
      <c r="N60" s="332">
        <v>-45.3</v>
      </c>
    </row>
    <row r="61" spans="1:14" x14ac:dyDescent="0.15">
      <c r="A61" s="248"/>
      <c r="B61" s="244"/>
      <c r="C61" s="244"/>
      <c r="D61" s="244"/>
      <c r="E61" s="244"/>
      <c r="F61" s="244"/>
      <c r="G61" s="310" t="s">
        <v>514</v>
      </c>
      <c r="H61" s="334"/>
      <c r="I61" s="335">
        <v>2404137</v>
      </c>
      <c r="J61" s="336">
        <v>72502</v>
      </c>
      <c r="K61" s="337">
        <v>41.4</v>
      </c>
      <c r="L61" s="338">
        <v>85189</v>
      </c>
      <c r="M61" s="339">
        <v>1.6</v>
      </c>
      <c r="N61" s="324">
        <v>39.799999999999997</v>
      </c>
    </row>
    <row r="62" spans="1:14" x14ac:dyDescent="0.15">
      <c r="A62" s="248"/>
      <c r="B62" s="244"/>
      <c r="C62" s="244"/>
      <c r="D62" s="244"/>
      <c r="E62" s="244"/>
      <c r="F62" s="244"/>
      <c r="G62" s="325"/>
      <c r="H62" s="326" t="s">
        <v>509</v>
      </c>
      <c r="I62" s="327">
        <v>1097686</v>
      </c>
      <c r="J62" s="328">
        <v>33147</v>
      </c>
      <c r="K62" s="329">
        <v>18.100000000000001</v>
      </c>
      <c r="L62" s="330">
        <v>39613</v>
      </c>
      <c r="M62" s="331">
        <v>2.1</v>
      </c>
      <c r="N62" s="332">
        <v>16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election activeCell="A113" sqref="A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8" zoomScaleNormal="78" zoomScaleSheetLayoutView="100" workbookViewId="0">
      <selection activeCell="K48" sqref="K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1" t="s">
        <v>3</v>
      </c>
      <c r="D47" s="1171"/>
      <c r="E47" s="1172"/>
      <c r="F47" s="11">
        <v>8.36</v>
      </c>
      <c r="G47" s="12">
        <v>11.74</v>
      </c>
      <c r="H47" s="12">
        <v>9.1300000000000008</v>
      </c>
      <c r="I47" s="12">
        <v>4.55</v>
      </c>
      <c r="J47" s="13">
        <v>8.82</v>
      </c>
    </row>
    <row r="48" spans="2:10" ht="57.75" customHeight="1" x14ac:dyDescent="0.15">
      <c r="B48" s="14"/>
      <c r="C48" s="1173" t="s">
        <v>4</v>
      </c>
      <c r="D48" s="1173"/>
      <c r="E48" s="1174"/>
      <c r="F48" s="15">
        <v>8.36</v>
      </c>
      <c r="G48" s="16">
        <v>7.89</v>
      </c>
      <c r="H48" s="16">
        <v>6.88</v>
      </c>
      <c r="I48" s="16">
        <v>11.41</v>
      </c>
      <c r="J48" s="17">
        <v>13.03</v>
      </c>
    </row>
    <row r="49" spans="2:10" ht="57.75" customHeight="1" thickBot="1" x14ac:dyDescent="0.2">
      <c r="B49" s="18"/>
      <c r="C49" s="1175" t="s">
        <v>5</v>
      </c>
      <c r="D49" s="1175"/>
      <c r="E49" s="1176"/>
      <c r="F49" s="19">
        <v>6.92</v>
      </c>
      <c r="G49" s="20">
        <v>5.0999999999999996</v>
      </c>
      <c r="H49" s="20" t="s">
        <v>521</v>
      </c>
      <c r="I49" s="20" t="s">
        <v>522</v>
      </c>
      <c r="J49" s="21">
        <v>5.98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長井　良恵</cp:lastModifiedBy>
  <cp:lastPrinted>2017-03-03T00:46:50Z</cp:lastPrinted>
  <dcterms:created xsi:type="dcterms:W3CDTF">2017-02-15T15:56:25Z</dcterms:created>
  <dcterms:modified xsi:type="dcterms:W3CDTF">2017-05-25T05:28:05Z</dcterms:modified>
  <cp:category/>
</cp:coreProperties>
</file>